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6678c114439723/Documentos/asesoria/okr university/cursos 2023/dashboard/"/>
    </mc:Choice>
  </mc:AlternateContent>
  <xr:revisionPtr revIDLastSave="8" documentId="13_ncr:1_{A3CA752A-AE81-4330-A88D-B497D023D0D5}" xr6:coauthVersionLast="47" xr6:coauthVersionMax="47" xr10:uidLastSave="{E07851D6-0B72-4794-9065-18789259A22A}"/>
  <bookViews>
    <workbookView xWindow="-93" yWindow="-93" windowWidth="20186" windowHeight="12800" xr2:uid="{00000000-000D-0000-FFFF-FFFF00000000}"/>
  </bookViews>
  <sheets>
    <sheet name="Conceptos" sheetId="3" r:id="rId1"/>
    <sheet name="OKR Anuales" sheetId="1" r:id="rId2"/>
    <sheet name="Dashboard Anuales" sheetId="4" r:id="rId3"/>
    <sheet name="Trimestre X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Database">#REF!</definedName>
    <definedName name="BG_YESNO">[1]MAIN!$D$14</definedName>
    <definedName name="c.2.1">#REF!</definedName>
    <definedName name="C_1">'[2]A1. TG - Inicial'!$D$12</definedName>
    <definedName name="C_2">'[2]A1. TG - Inicial'!$D$16</definedName>
    <definedName name="cccc">#REF!</definedName>
    <definedName name="CDU">#REF!</definedName>
    <definedName name="COM">#REF!</definedName>
    <definedName name="ddd">#REF!</definedName>
    <definedName name="dddd">#REF!</definedName>
    <definedName name="E1._Mejorar_la_gestión_de_fondos__Objetivo">#REF!</definedName>
    <definedName name="eeddd">#REF!</definedName>
    <definedName name="F1._Generar_mayor_rentabilidad__Objetivo">'[3]CMI-CE'!$E$8</definedName>
    <definedName name="F2._Fortalecer_el_patrimonio__Objetivo">'[3]CMI-CE'!$E$21</definedName>
    <definedName name="HORAS">#REF!</definedName>
    <definedName name="i">#REF!</definedName>
    <definedName name="I_1">'[2]A1. TG - Inicial'!$D$20</definedName>
    <definedName name="I_2">'[2]A1. TG - Inicial'!$D$22</definedName>
    <definedName name="I_3">'[2]A1. TG - Inicial'!$D$25</definedName>
    <definedName name="I1._Desarrollar_portafolio_productos_servicios_con_atributos_diferenciados__Objetivo">'[3]CMI-CE'!$E$51</definedName>
    <definedName name="I1.Impulsar_el_perfeccionamiento_continuo_del_Marco_Normativo_y_mejorar_la_normatividad_a_cargo_de_OSIPTEL__Objetivo">#REF!</definedName>
    <definedName name="I1.Mejorar_procesos_claves_de_Operaciones_y_Administración__Objetivo">'[3]CMI-CE'!$E$51</definedName>
    <definedName name="I1_Entregables">[4]I1!$G$14:$G$22</definedName>
    <definedName name="I10_Entregables">[4]I10!$G$14:$G$16</definedName>
    <definedName name="I11_Entregables">[4]I11!$G$14:$G$16</definedName>
    <definedName name="I12_Entregables">[4]I12!$G$14:$G$16</definedName>
    <definedName name="I13_Entregables">[4]I13!$G$14:$G$16</definedName>
    <definedName name="I14_Entregables">[4]I14!$G$14:$G$16</definedName>
    <definedName name="I15_Entregables">[4]I15!$G$14:$G$16</definedName>
    <definedName name="I16_Entregables">[4]I16!$G$14:$G$16</definedName>
    <definedName name="I17_Entregables">[4]I17!$G$14:$G$16</definedName>
    <definedName name="I18_Entregables">[4]I18!$G$14:$G$16</definedName>
    <definedName name="I19_Entregables">[4]I19!$G$14:$G$16</definedName>
    <definedName name="I2._Desarrollar_servicio_superior__Objetivo">'[3]CMI-CE'!$E$57</definedName>
    <definedName name="I2._Incrementar_eficacia_en_detectar_y_sancionar_inclumplimientos_del_Marco_Normativo__Objetivo">#REF!</definedName>
    <definedName name="I2._Mejorar_gestión_y_procesos_del_Area_Comercial__Objetivo">'[3]CMI-CE'!$E$57</definedName>
    <definedName name="I2.2">#REF!</definedName>
    <definedName name="I2_Entregables">[4]I2!$G$14:$G$17</definedName>
    <definedName name="I3._Desarrollar_nueva_línea_de_negocio_para_colorantes_resistentes_al_mercerizado__Objetivo">'[3]CMI-CE'!#REF!</definedName>
    <definedName name="I3._Hacer_reingenieria_y_mejoras_de_procesos_claves__Objetivo">'[3]CMI-CE'!$E$62</definedName>
    <definedName name="I3._Mejorar_procesos_de_gestión_orientados_a_resultados__Objetivo">#REF!</definedName>
    <definedName name="I3_Entregables">[4]I3!$G$14:$G$18</definedName>
    <definedName name="I4._Investigar_y_desarrollar_nuevos_productos_y_soluciones__Objetivo">'[3]CMI-CE'!$E$62</definedName>
    <definedName name="I4._Promover_las_condiciones_para_una_competencia_eficaz_y_eficiente__Objetivo">#REF!</definedName>
    <definedName name="I4_Entregables">[4]I4!$G$14:$G$17</definedName>
    <definedName name="I5._Implementar_la_Gestión_Estratégica_y_Operacional___Objetivo">'[3]CMI-CE'!#REF!</definedName>
    <definedName name="I5_Entregables">[4]I5!$G$14:$G$18</definedName>
    <definedName name="I6_Entregables">[4]I6!$G$14:$G$18</definedName>
    <definedName name="I7_Entregables">[4]I7!$G$14:$G$16</definedName>
    <definedName name="I8_Entregables">[4]I8!$G$14:$G$16</definedName>
    <definedName name="I9_Entregables">[4]I9!$G$14:$G$16</definedName>
    <definedName name="Identificador1">'[3]CMI-CE'!$G$68</definedName>
    <definedName name="ind">#REF!</definedName>
    <definedName name="ITG_YESNO">[1]MAIN!$D$15</definedName>
    <definedName name="kk">#REF!</definedName>
    <definedName name="klsjwq">#REF!</definedName>
    <definedName name="M1._Fidelizar_clientes_y_recuperar_participación_en_clientes_críticos__CK__TDV_TSC_TO_HIAL__Objetivo">'[3]CMI-CE'!$E$30</definedName>
    <definedName name="M1._Mejorar_el_nivel_de_satisfacción_de_los_clientes__Objetivo">#REF!</definedName>
    <definedName name="M1.a_Número_de_suscriptores_del_boletin_digital">#REF!</definedName>
    <definedName name="M2._Aumentar_la_cobertura_y_acceso_y_mejorar_la_calidad_de_los_servicios_públicos_de_telecomunicaciones__Objetivo">#REF!</definedName>
    <definedName name="M2._Desarrollar_canales_de_venta_y_mayor_presencia_nacional__Objetivo">'[3]CMI-CE'!$E$41</definedName>
    <definedName name="M2._Incursionar_en_nuevos_clientes___Local_Externo___Productos_Actuales_Nuevos__Objetivo">'[3]CMI-CE'!#REF!</definedName>
    <definedName name="M3._Aumentar_el_nivel_de_conocimiento_del_Marco_Normativo_en_los_agentes_del_mercado__Objetivo">#REF!</definedName>
    <definedName name="M3._Brindar_servicio_permanente_de_asesoría_en_procesos__Objetivo">'[3]CMI-CE'!#REF!</definedName>
    <definedName name="P1._Mejorar_la_gestión_de_recursos_humanos__Objetivo">#REF!</definedName>
    <definedName name="P1.1">#REF!</definedName>
    <definedName name="qw">#REF!</definedName>
    <definedName name="R_1">'[2]A1. TG - Inicial'!$D$10</definedName>
    <definedName name="RISK_YESNO">[1]MAIN!$D$16</definedName>
    <definedName name="u">#REF!</definedName>
    <definedName name="X">#REF!</definedName>
    <definedName name="xx">#REF!</definedName>
    <definedName name="xyz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B7" i="4"/>
  <c r="I35" i="2" l="1"/>
  <c r="H35" i="2"/>
  <c r="P10" i="1" l="1"/>
  <c r="Q10" i="1" s="1"/>
  <c r="P15" i="1" l="1"/>
  <c r="Q15" i="1" s="1"/>
  <c r="O15" i="1"/>
  <c r="N15" i="1" s="1"/>
  <c r="O14" i="1"/>
  <c r="N14" i="1" s="1"/>
  <c r="J14" i="1" s="1"/>
  <c r="O13" i="1"/>
  <c r="P14" i="1"/>
  <c r="Q14" i="1" s="1"/>
  <c r="P13" i="1"/>
  <c r="Q13" i="1" s="1"/>
  <c r="O10" i="1"/>
  <c r="I10" i="1" s="1"/>
  <c r="P9" i="1"/>
  <c r="Q9" i="1" s="1"/>
  <c r="O9" i="1"/>
  <c r="I9" i="1" s="1"/>
  <c r="P8" i="1"/>
  <c r="Q8" i="1" s="1"/>
  <c r="O8" i="1"/>
  <c r="I8" i="1" s="1"/>
  <c r="H7" i="2"/>
  <c r="M8" i="2"/>
  <c r="M7" i="2" s="1"/>
  <c r="N38" i="2"/>
  <c r="N37" i="2"/>
  <c r="N25" i="2"/>
  <c r="N24" i="2"/>
  <c r="C2" i="2"/>
  <c r="H22" i="2"/>
  <c r="N8" i="2" l="1"/>
  <c r="O8" i="2" s="1"/>
  <c r="O7" i="2" s="1"/>
  <c r="K3" i="2"/>
  <c r="N12" i="1"/>
  <c r="I14" i="1"/>
  <c r="I13" i="1"/>
  <c r="N13" i="1"/>
  <c r="J13" i="1" s="1"/>
  <c r="N10" i="1"/>
  <c r="J10" i="1" s="1"/>
  <c r="Q7" i="1"/>
  <c r="N9" i="1"/>
  <c r="J9" i="1" s="1"/>
  <c r="N7" i="1"/>
  <c r="N8" i="1"/>
  <c r="J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Madeleine</author>
  </authors>
  <commentList>
    <comment ref="H7" authorId="0" shapeId="0" xr:uid="{0E64D059-6DD8-40FD-85A9-BFB532E039FB}">
      <text>
        <r>
          <rPr>
            <sz val="9"/>
            <color indexed="81"/>
            <rFont val="Tahoma"/>
            <family val="2"/>
          </rPr>
          <t>¿Qué porcentaje de confianzas tienes de alcanzar el objetivo?</t>
        </r>
      </text>
    </comment>
    <comment ref="I7" authorId="0" shapeId="0" xr:uid="{C236EC84-46CE-420E-9188-D5FF4836AF15}">
      <text>
        <r>
          <rPr>
            <sz val="9"/>
            <color indexed="81"/>
            <rFont val="Tahoma"/>
            <family val="2"/>
          </rPr>
          <t>¿Qué porcentaje de avance se presenta del objetivo?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Madeleine</author>
  </authors>
  <commentList>
    <comment ref="J3" authorId="0" shapeId="0" xr:uid="{FBE509C2-4060-47F5-8FFC-E9785B35FD6F}">
      <text>
        <r>
          <rPr>
            <b/>
            <sz val="9"/>
            <color indexed="81"/>
            <rFont val="Tahoma"/>
            <family val="2"/>
          </rPr>
          <t>Madeleine:</t>
        </r>
        <r>
          <rPr>
            <sz val="9"/>
            <color indexed="81"/>
            <rFont val="Tahoma"/>
            <family val="2"/>
          </rPr>
          <t xml:space="preserve">
Se debe actualizar en cada periodo.</t>
        </r>
      </text>
    </comment>
    <comment ref="H6" authorId="0" shapeId="0" xr:uid="{D4CB42E2-BAE9-4C7E-95CD-D5021E915FCF}">
      <text>
        <r>
          <rPr>
            <b/>
            <sz val="9"/>
            <color indexed="81"/>
            <rFont val="Tahoma"/>
            <family val="2"/>
          </rPr>
          <t>Madeleine:</t>
        </r>
        <r>
          <rPr>
            <sz val="9"/>
            <color indexed="81"/>
            <rFont val="Tahoma"/>
            <family val="2"/>
          </rPr>
          <t xml:space="preserve">
Ingresar el nivel de confianza de 1% al 100%. ¿Qué tanto cofianza tengo de alcanzar este resultado clave?</t>
        </r>
      </text>
    </comment>
    <comment ref="D7" authorId="0" shapeId="0" xr:uid="{5D544174-BD96-4D53-A5EF-871BB66A0C97}">
      <text>
        <r>
          <rPr>
            <sz val="9"/>
            <color indexed="81"/>
            <rFont val="Tahoma"/>
            <family val="2"/>
          </rPr>
          <t xml:space="preserve">
Alineado al objetivo de compañía.</t>
        </r>
      </text>
    </comment>
    <comment ref="C38" authorId="0" shapeId="0" xr:uid="{6E2285E2-A0B6-4332-BD98-E08B60842B22}">
      <text>
        <r>
          <rPr>
            <sz val="9"/>
            <color indexed="81"/>
            <rFont val="Tahoma"/>
            <family val="2"/>
          </rPr>
          <t xml:space="preserve">Fuente: EEFF </t>
        </r>
      </text>
    </comment>
  </commentList>
</comments>
</file>

<file path=xl/sharedStrings.xml><?xml version="1.0" encoding="utf-8"?>
<sst xmlns="http://schemas.openxmlformats.org/spreadsheetml/2006/main" count="118" uniqueCount="64">
  <si>
    <t>Período</t>
  </si>
  <si>
    <t>Progreso</t>
  </si>
  <si>
    <t>Alineado a :</t>
  </si>
  <si>
    <t>Confianza</t>
  </si>
  <si>
    <t>Objetivo 1</t>
  </si>
  <si>
    <t>Objetivo 2</t>
  </si>
  <si>
    <t xml:space="preserve">Visión </t>
  </si>
  <si>
    <t>Nombre de la empresa</t>
  </si>
  <si>
    <t>% de Avance</t>
  </si>
  <si>
    <t>% de Confianza</t>
  </si>
  <si>
    <t xml:space="preserve">Misión </t>
  </si>
  <si>
    <t>%</t>
  </si>
  <si>
    <t>Pendiente</t>
  </si>
  <si>
    <t>Responsable</t>
  </si>
  <si>
    <t>Avance</t>
  </si>
  <si>
    <t>Plazo</t>
  </si>
  <si>
    <t>Ahora</t>
  </si>
  <si>
    <t>% de Avance en barras</t>
  </si>
  <si>
    <t>Meta</t>
  </si>
  <si>
    <t>Alcanzar el Presupuesto de Ventas</t>
  </si>
  <si>
    <t>Resultado Clave 1.1</t>
  </si>
  <si>
    <t xml:space="preserve">Resultado Clave 1.2 </t>
  </si>
  <si>
    <t xml:space="preserve">Resultado Clave 1.1 </t>
  </si>
  <si>
    <t>Resultado Clave 1.3</t>
  </si>
  <si>
    <t>Resultado Clave 2.1</t>
  </si>
  <si>
    <t>Resultado Clave 2.2</t>
  </si>
  <si>
    <t xml:space="preserve">Area #2: Operaciones </t>
  </si>
  <si>
    <t>Objetivo al Objetivo 1 y 2</t>
  </si>
  <si>
    <t>Resultado Clave 1.4</t>
  </si>
  <si>
    <t>Mejorar el flujo de efectivo actual de la empresa</t>
  </si>
  <si>
    <t xml:space="preserve">Objetivo 3 </t>
  </si>
  <si>
    <t xml:space="preserve">Area #1: Ventas y Proyectos </t>
  </si>
  <si>
    <t xml:space="preserve">Resultado Clave 2.1 </t>
  </si>
  <si>
    <t>Resultado Clave 2.3</t>
  </si>
  <si>
    <t xml:space="preserve">Resultado Clave 3.1 </t>
  </si>
  <si>
    <t xml:space="preserve">Resultado Clave 3.2 </t>
  </si>
  <si>
    <t xml:space="preserve">Resultado Clave 3.3 </t>
  </si>
  <si>
    <t>Area #3 Contabilidad y Finanzas</t>
  </si>
  <si>
    <t>Unidad</t>
  </si>
  <si>
    <t xml:space="preserve">S/ </t>
  </si>
  <si>
    <t>horas</t>
  </si>
  <si>
    <t>Inicitativa 1</t>
  </si>
  <si>
    <t>Inicitativa 2</t>
  </si>
  <si>
    <t>Inicitativa 3</t>
  </si>
  <si>
    <t>Inicitativa 4</t>
  </si>
  <si>
    <t>Inicitativa 5</t>
  </si>
  <si>
    <t>Inicitativa 6</t>
  </si>
  <si>
    <t>Inicitativa 7</t>
  </si>
  <si>
    <t xml:space="preserve">      </t>
  </si>
  <si>
    <t xml:space="preserve">Propósito </t>
  </si>
  <si>
    <t xml:space="preserve">Propósito de la empresa: </t>
  </si>
  <si>
    <t>Lo que es okr</t>
  </si>
  <si>
    <t>¿Cuáles son los objetivos</t>
  </si>
  <si>
    <t>¿Cuáles son los resultados clave</t>
  </si>
  <si>
    <t>¿Cuáles son las iniciativas</t>
  </si>
  <si>
    <t>Frecuencia de la revisión</t>
  </si>
  <si>
    <t>La mayoría de las empresas a definir sus objetivos y resultados clave en unas tácticas estratégicas anuales y trimestrales de cadencia. Otros cadencias son posibles, dependiendo de la velocidad a la que ocurren las cosas en su empresa.</t>
  </si>
  <si>
    <t>Okr (Objetivos y Resultados Clave) es una estructura de gestión metas que nos permite centrar foco en lo importante</t>
  </si>
  <si>
    <t xml:space="preserve">Un "objetivo" (meta) define su objetivo. Se debe establecer una dirección clara para un momento en el futuro. </t>
  </si>
  <si>
    <t>"Principales Resultados" (resultados clave) son indicadores que muestran cómo siendo su progreso hacia su objetivo.  en el GPS, lo que le llevará a su objetivo.</t>
  </si>
  <si>
    <t xml:space="preserve">Iniciativas (iniciativas) son cosas que hay que hacer para influir en sus resultados clave, las que tiene control directo. </t>
  </si>
  <si>
    <t>indicador Promedio cumplimiento OKR</t>
  </si>
  <si>
    <t>indicador Promedio faltante OKR</t>
  </si>
  <si>
    <t>Ciclos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</si>
</sst>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_-* #,##0_-;\-* #,##0_-;_-* &quot;-&quot;??_-;_-@_-"/>
  </numFmts>
  <fonts count="3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name val="Poppins"/>
      <family val="3"/>
    </font>
    <font>
      <sz val="9"/>
      <color rgb="FF5E5E5E"/>
      <name val="Poppins"/>
      <family val="3"/>
    </font>
    <font>
      <sz val="9"/>
      <color rgb="FF000000"/>
      <name val="Poppins"/>
      <family val="3"/>
    </font>
    <font>
      <sz val="9"/>
      <color rgb="FFFFFFFF"/>
      <name val="Poppins"/>
      <family val="3"/>
    </font>
    <font>
      <sz val="9"/>
      <color rgb="FFFFFF00"/>
      <name val="Poppins"/>
      <family val="3"/>
    </font>
    <font>
      <sz val="10"/>
      <color rgb="FF000000"/>
      <name val="Arial"/>
      <family val="2"/>
    </font>
    <font>
      <sz val="10"/>
      <name val="Poppins"/>
      <family val="3"/>
    </font>
    <font>
      <sz val="10"/>
      <color rgb="FF000000"/>
      <name val="Poppins"/>
      <family val="3"/>
    </font>
    <font>
      <sz val="11"/>
      <color rgb="FF000000"/>
      <name val="Poppins"/>
      <family val="3"/>
    </font>
    <font>
      <b/>
      <i/>
      <sz val="10"/>
      <color rgb="FF000000"/>
      <name val="Poppins"/>
      <family val="3"/>
    </font>
    <font>
      <sz val="10"/>
      <color rgb="FF5E5E5E"/>
      <name val="Poppins"/>
      <family val="3"/>
    </font>
    <font>
      <sz val="10"/>
      <color rgb="FF059DDF"/>
      <name val="Poppins"/>
      <family val="3"/>
    </font>
    <font>
      <sz val="10"/>
      <color rgb="FFFFFFFF"/>
      <name val="Poppins"/>
      <family val="3"/>
    </font>
    <font>
      <sz val="10"/>
      <color rgb="FFFFFF00"/>
      <name val="Poppins"/>
      <family val="3"/>
    </font>
    <font>
      <sz val="10"/>
      <color rgb="FF434343"/>
      <name val="Poppins"/>
      <family val="3"/>
    </font>
    <font>
      <sz val="8"/>
      <name val="Arial"/>
      <family val="2"/>
    </font>
    <font>
      <sz val="10"/>
      <color theme="1"/>
      <name val="Poppins"/>
      <family val="3"/>
    </font>
    <font>
      <u/>
      <sz val="10"/>
      <color theme="10"/>
      <name val="Arial"/>
      <family val="2"/>
    </font>
    <font>
      <sz val="8"/>
      <color theme="1" tint="0.499984740745262"/>
      <name val="Poppins"/>
      <family val="3"/>
    </font>
    <font>
      <b/>
      <sz val="9"/>
      <name val="Poppins"/>
      <family val="3"/>
    </font>
    <font>
      <sz val="9"/>
      <color indexed="81"/>
      <name val="Tahoma"/>
      <family val="2"/>
    </font>
    <font>
      <sz val="9"/>
      <color theme="5"/>
      <name val="Stencil"/>
      <family val="5"/>
    </font>
    <font>
      <sz val="9"/>
      <color theme="0"/>
      <name val="Poppins"/>
      <family val="3"/>
    </font>
    <font>
      <b/>
      <sz val="9"/>
      <color indexed="81"/>
      <name val="Tahoma"/>
      <family val="2"/>
    </font>
    <font>
      <sz val="10"/>
      <color rgb="FF00B0F0"/>
      <name val="Poppins"/>
      <family val="3"/>
    </font>
    <font>
      <sz val="10"/>
      <color theme="0" tint="-0.499984740745262"/>
      <name val="Poppins"/>
      <family val="3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BEFF1"/>
      </patternFill>
    </fill>
    <fill>
      <patternFill patternType="solid">
        <fgColor rgb="FFFF6600"/>
        <bgColor rgb="FF78909C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rgb="FFE2F5E9"/>
      </patternFill>
    </fill>
    <fill>
      <patternFill patternType="solid">
        <fgColor theme="0"/>
        <bgColor rgb="FF37D592"/>
      </patternFill>
    </fill>
    <fill>
      <patternFill patternType="solid">
        <fgColor theme="0"/>
        <bgColor rgb="FF78909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CCCCCC"/>
      </patternFill>
    </fill>
    <fill>
      <patternFill patternType="solid">
        <fgColor rgb="FF0070C0"/>
        <bgColor rgb="FF78909C"/>
      </patternFill>
    </fill>
  </fills>
  <borders count="6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FFFFFF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FFFFFF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rgb="FF5E5E5E"/>
      </right>
      <top style="thin">
        <color theme="1" tint="0.499984740745262"/>
      </top>
      <bottom style="thin">
        <color rgb="FF5E5E5E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rgb="FF5E5E5E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rgb="FFFFFFF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FFFFFF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9" fillId="0" borderId="0"/>
    <xf numFmtId="0" fontId="7" fillId="0" borderId="0"/>
  </cellStyleXfs>
  <cellXfs count="249">
    <xf numFmtId="0" fontId="0" fillId="0" borderId="0" xfId="0"/>
    <xf numFmtId="0" fontId="2" fillId="2" borderId="8" xfId="0" applyFont="1" applyFill="1" applyBorder="1"/>
    <xf numFmtId="0" fontId="8" fillId="2" borderId="1" xfId="0" applyFont="1" applyFill="1" applyBorder="1"/>
    <xf numFmtId="0" fontId="9" fillId="0" borderId="0" xfId="0" applyFont="1"/>
    <xf numFmtId="0" fontId="9" fillId="3" borderId="0" xfId="0" applyFont="1" applyFill="1"/>
    <xf numFmtId="0" fontId="8" fillId="2" borderId="2" xfId="0" applyFont="1" applyFill="1" applyBorder="1"/>
    <xf numFmtId="0" fontId="10" fillId="3" borderId="0" xfId="0" applyFont="1" applyFill="1"/>
    <xf numFmtId="0" fontId="10" fillId="3" borderId="0" xfId="0" applyFont="1" applyFill="1" applyAlignment="1">
      <alignment vertical="center" wrapText="1"/>
    </xf>
    <xf numFmtId="0" fontId="11" fillId="0" borderId="0" xfId="0" applyFont="1"/>
    <xf numFmtId="0" fontId="8" fillId="0" borderId="1" xfId="0" applyFont="1" applyBorder="1"/>
    <xf numFmtId="0" fontId="8" fillId="2" borderId="7" xfId="0" applyFont="1" applyFill="1" applyBorder="1"/>
    <xf numFmtId="0" fontId="8" fillId="0" borderId="7" xfId="0" applyFont="1" applyBorder="1"/>
    <xf numFmtId="0" fontId="8" fillId="0" borderId="6" xfId="0" applyFont="1" applyBorder="1"/>
    <xf numFmtId="0" fontId="8" fillId="0" borderId="2" xfId="0" applyFont="1" applyBorder="1"/>
    <xf numFmtId="0" fontId="8" fillId="0" borderId="0" xfId="0" applyFont="1"/>
    <xf numFmtId="0" fontId="8" fillId="2" borderId="0" xfId="0" applyFont="1" applyFill="1"/>
    <xf numFmtId="0" fontId="12" fillId="2" borderId="0" xfId="0" applyFont="1" applyFill="1"/>
    <xf numFmtId="9" fontId="8" fillId="2" borderId="0" xfId="0" applyNumberFormat="1" applyFont="1" applyFill="1"/>
    <xf numFmtId="0" fontId="8" fillId="2" borderId="8" xfId="0" applyFont="1" applyFill="1" applyBorder="1"/>
    <xf numFmtId="0" fontId="8" fillId="2" borderId="9" xfId="0" applyFont="1" applyFill="1" applyBorder="1"/>
    <xf numFmtId="0" fontId="8" fillId="0" borderId="9" xfId="0" applyFont="1" applyBorder="1"/>
    <xf numFmtId="0" fontId="5" fillId="6" borderId="10" xfId="0" applyFont="1" applyFill="1" applyBorder="1"/>
    <xf numFmtId="0" fontId="3" fillId="4" borderId="18" xfId="0" applyFont="1" applyFill="1" applyBorder="1"/>
    <xf numFmtId="0" fontId="3" fillId="4" borderId="19" xfId="0" applyFont="1" applyFill="1" applyBorder="1"/>
    <xf numFmtId="0" fontId="5" fillId="6" borderId="1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3" fillId="5" borderId="20" xfId="0" applyFont="1" applyFill="1" applyBorder="1"/>
    <xf numFmtId="0" fontId="13" fillId="2" borderId="0" xfId="0" applyFont="1" applyFill="1"/>
    <xf numFmtId="0" fontId="12" fillId="5" borderId="14" xfId="0" applyFont="1" applyFill="1" applyBorder="1"/>
    <xf numFmtId="9" fontId="12" fillId="5" borderId="26" xfId="0" applyNumberFormat="1" applyFont="1" applyFill="1" applyBorder="1" applyAlignment="1">
      <alignment horizontal="right"/>
    </xf>
    <xf numFmtId="9" fontId="14" fillId="6" borderId="10" xfId="0" applyNumberFormat="1" applyFont="1" applyFill="1" applyBorder="1" applyAlignment="1">
      <alignment horizontal="center"/>
    </xf>
    <xf numFmtId="9" fontId="12" fillId="5" borderId="18" xfId="0" applyNumberFormat="1" applyFont="1" applyFill="1" applyBorder="1" applyAlignment="1">
      <alignment horizontal="right"/>
    </xf>
    <xf numFmtId="0" fontId="14" fillId="6" borderId="27" xfId="0" applyFont="1" applyFill="1" applyBorder="1"/>
    <xf numFmtId="0" fontId="12" fillId="4" borderId="12" xfId="0" applyFont="1" applyFill="1" applyBorder="1"/>
    <xf numFmtId="0" fontId="13" fillId="4" borderId="14" xfId="0" applyFont="1" applyFill="1" applyBorder="1"/>
    <xf numFmtId="0" fontId="16" fillId="4" borderId="11" xfId="0" applyFont="1" applyFill="1" applyBorder="1"/>
    <xf numFmtId="0" fontId="13" fillId="4" borderId="11" xfId="0" applyFont="1" applyFill="1" applyBorder="1"/>
    <xf numFmtId="0" fontId="8" fillId="4" borderId="11" xfId="0" applyFont="1" applyFill="1" applyBorder="1"/>
    <xf numFmtId="9" fontId="8" fillId="5" borderId="21" xfId="0" applyNumberFormat="1" applyFont="1" applyFill="1" applyBorder="1"/>
    <xf numFmtId="9" fontId="14" fillId="6" borderId="28" xfId="0" applyNumberFormat="1" applyFont="1" applyFill="1" applyBorder="1" applyAlignment="1">
      <alignment horizontal="center"/>
    </xf>
    <xf numFmtId="9" fontId="14" fillId="4" borderId="20" xfId="0" applyNumberFormat="1" applyFont="1" applyFill="1" applyBorder="1" applyAlignment="1">
      <alignment horizontal="center"/>
    </xf>
    <xf numFmtId="0" fontId="14" fillId="6" borderId="10" xfId="0" applyFont="1" applyFill="1" applyBorder="1"/>
    <xf numFmtId="0" fontId="12" fillId="2" borderId="20" xfId="0" applyFont="1" applyFill="1" applyBorder="1"/>
    <xf numFmtId="0" fontId="12" fillId="4" borderId="15" xfId="0" applyFont="1" applyFill="1" applyBorder="1"/>
    <xf numFmtId="0" fontId="16" fillId="4" borderId="16" xfId="0" applyFont="1" applyFill="1" applyBorder="1"/>
    <xf numFmtId="0" fontId="13" fillId="4" borderId="16" xfId="0" applyFont="1" applyFill="1" applyBorder="1"/>
    <xf numFmtId="0" fontId="14" fillId="6" borderId="15" xfId="0" applyFont="1" applyFill="1" applyBorder="1"/>
    <xf numFmtId="0" fontId="13" fillId="4" borderId="15" xfId="0" applyFont="1" applyFill="1" applyBorder="1"/>
    <xf numFmtId="0" fontId="8" fillId="4" borderId="17" xfId="0" applyFont="1" applyFill="1" applyBorder="1"/>
    <xf numFmtId="9" fontId="12" fillId="5" borderId="11" xfId="0" applyNumberFormat="1" applyFont="1" applyFill="1" applyBorder="1" applyAlignment="1">
      <alignment horizontal="right"/>
    </xf>
    <xf numFmtId="9" fontId="14" fillId="4" borderId="10" xfId="0" applyNumberFormat="1" applyFont="1" applyFill="1" applyBorder="1" applyAlignment="1">
      <alignment horizontal="center"/>
    </xf>
    <xf numFmtId="9" fontId="3" fillId="4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5" borderId="18" xfId="1" applyNumberFormat="1" applyFont="1" applyFill="1" applyBorder="1" applyAlignment="1">
      <alignment horizontal="right"/>
    </xf>
    <xf numFmtId="9" fontId="12" fillId="5" borderId="18" xfId="2" applyFont="1" applyFill="1" applyBorder="1" applyAlignment="1">
      <alignment horizontal="right"/>
    </xf>
    <xf numFmtId="0" fontId="8" fillId="0" borderId="3" xfId="0" applyFont="1" applyBorder="1"/>
    <xf numFmtId="0" fontId="8" fillId="0" borderId="8" xfId="0" applyFont="1" applyBorder="1"/>
    <xf numFmtId="9" fontId="3" fillId="4" borderId="26" xfId="0" applyNumberFormat="1" applyFont="1" applyFill="1" applyBorder="1" applyAlignment="1">
      <alignment horizontal="right"/>
    </xf>
    <xf numFmtId="9" fontId="14" fillId="6" borderId="18" xfId="0" applyNumberFormat="1" applyFont="1" applyFill="1" applyBorder="1" applyAlignment="1">
      <alignment horizontal="center"/>
    </xf>
    <xf numFmtId="9" fontId="14" fillId="6" borderId="26" xfId="0" applyNumberFormat="1" applyFont="1" applyFill="1" applyBorder="1" applyAlignment="1">
      <alignment horizontal="center"/>
    </xf>
    <xf numFmtId="9" fontId="14" fillId="4" borderId="18" xfId="0" applyNumberFormat="1" applyFont="1" applyFill="1" applyBorder="1" applyAlignment="1">
      <alignment horizontal="center"/>
    </xf>
    <xf numFmtId="9" fontId="14" fillId="4" borderId="26" xfId="0" applyNumberFormat="1" applyFont="1" applyFill="1" applyBorder="1" applyAlignment="1">
      <alignment horizontal="center"/>
    </xf>
    <xf numFmtId="165" fontId="3" fillId="4" borderId="18" xfId="1" applyNumberFormat="1" applyFont="1" applyFill="1" applyBorder="1" applyAlignment="1">
      <alignment horizontal="right"/>
    </xf>
    <xf numFmtId="165" fontId="3" fillId="4" borderId="26" xfId="1" applyNumberFormat="1" applyFont="1" applyFill="1" applyBorder="1" applyAlignment="1">
      <alignment horizontal="right"/>
    </xf>
    <xf numFmtId="9" fontId="3" fillId="5" borderId="21" xfId="2" applyFont="1" applyFill="1" applyBorder="1" applyAlignment="1">
      <alignment horizontal="right"/>
    </xf>
    <xf numFmtId="9" fontId="3" fillId="3" borderId="22" xfId="2" applyFont="1" applyFill="1" applyBorder="1" applyAlignment="1">
      <alignment horizontal="right"/>
    </xf>
    <xf numFmtId="2" fontId="3" fillId="5" borderId="20" xfId="0" applyNumberFormat="1" applyFont="1" applyFill="1" applyBorder="1" applyAlignment="1">
      <alignment horizontal="right"/>
    </xf>
    <xf numFmtId="2" fontId="3" fillId="5" borderId="21" xfId="0" applyNumberFormat="1" applyFont="1" applyFill="1" applyBorder="1" applyAlignment="1">
      <alignment horizontal="right"/>
    </xf>
    <xf numFmtId="2" fontId="3" fillId="5" borderId="21" xfId="2" applyNumberFormat="1" applyFont="1" applyFill="1" applyBorder="1" applyAlignment="1">
      <alignment horizontal="right"/>
    </xf>
    <xf numFmtId="165" fontId="12" fillId="5" borderId="18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9" fontId="12" fillId="5" borderId="18" xfId="0" applyNumberFormat="1" applyFont="1" applyFill="1" applyBorder="1" applyAlignment="1">
      <alignment horizontal="center"/>
    </xf>
    <xf numFmtId="165" fontId="12" fillId="5" borderId="14" xfId="1" applyNumberFormat="1" applyFont="1" applyFill="1" applyBorder="1" applyAlignment="1">
      <alignment horizontal="right"/>
    </xf>
    <xf numFmtId="9" fontId="18" fillId="10" borderId="10" xfId="0" applyNumberFormat="1" applyFont="1" applyFill="1" applyBorder="1" applyAlignment="1">
      <alignment horizontal="right"/>
    </xf>
    <xf numFmtId="0" fontId="20" fillId="0" borderId="0" xfId="3" applyFont="1" applyAlignment="1"/>
    <xf numFmtId="0" fontId="20" fillId="0" borderId="0" xfId="0" applyFont="1"/>
    <xf numFmtId="9" fontId="2" fillId="11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16" xfId="0" applyFont="1" applyFill="1" applyBorder="1"/>
    <xf numFmtId="0" fontId="3" fillId="13" borderId="2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2" fillId="12" borderId="15" xfId="0" applyFont="1" applyFill="1" applyBorder="1" applyAlignment="1">
      <alignment vertical="center"/>
    </xf>
    <xf numFmtId="0" fontId="12" fillId="11" borderId="24" xfId="0" applyFont="1" applyFill="1" applyBorder="1" applyAlignment="1">
      <alignment vertical="center"/>
    </xf>
    <xf numFmtId="0" fontId="21" fillId="3" borderId="16" xfId="0" applyFont="1" applyFill="1" applyBorder="1"/>
    <xf numFmtId="0" fontId="5" fillId="6" borderId="18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right"/>
    </xf>
    <xf numFmtId="2" fontId="23" fillId="4" borderId="18" xfId="0" applyNumberFormat="1" applyFont="1" applyFill="1" applyBorder="1" applyAlignment="1">
      <alignment horizontal="right"/>
    </xf>
    <xf numFmtId="2" fontId="23" fillId="5" borderId="20" xfId="0" applyNumberFormat="1" applyFont="1" applyFill="1" applyBorder="1" applyAlignment="1">
      <alignment horizontal="right"/>
    </xf>
    <xf numFmtId="9" fontId="3" fillId="5" borderId="32" xfId="2" applyFont="1" applyFill="1" applyBorder="1" applyAlignment="1">
      <alignment horizontal="right"/>
    </xf>
    <xf numFmtId="9" fontId="3" fillId="4" borderId="33" xfId="0" applyNumberFormat="1" applyFont="1" applyFill="1" applyBorder="1" applyAlignment="1">
      <alignment horizontal="right"/>
    </xf>
    <xf numFmtId="9" fontId="3" fillId="3" borderId="34" xfId="2" applyFont="1" applyFill="1" applyBorder="1" applyAlignment="1">
      <alignment horizontal="right"/>
    </xf>
    <xf numFmtId="165" fontId="24" fillId="4" borderId="11" xfId="1" applyNumberFormat="1" applyFont="1" applyFill="1" applyBorder="1" applyAlignment="1">
      <alignment horizontal="right"/>
    </xf>
    <xf numFmtId="2" fontId="24" fillId="5" borderId="0" xfId="0" applyNumberFormat="1" applyFont="1" applyFill="1" applyAlignment="1">
      <alignment horizontal="right"/>
    </xf>
    <xf numFmtId="9" fontId="24" fillId="3" borderId="13" xfId="0" applyNumberFormat="1" applyFont="1" applyFill="1" applyBorder="1" applyAlignment="1">
      <alignment horizontal="right"/>
    </xf>
    <xf numFmtId="9" fontId="3" fillId="4" borderId="22" xfId="2" applyFont="1" applyFill="1" applyBorder="1" applyAlignment="1">
      <alignment horizontal="right"/>
    </xf>
    <xf numFmtId="2" fontId="3" fillId="3" borderId="22" xfId="0" applyNumberFormat="1" applyFont="1" applyFill="1" applyBorder="1" applyAlignment="1">
      <alignment horizontal="right"/>
    </xf>
    <xf numFmtId="2" fontId="23" fillId="3" borderId="19" xfId="0" applyNumberFormat="1" applyFont="1" applyFill="1" applyBorder="1" applyAlignment="1">
      <alignment horizontal="right"/>
    </xf>
    <xf numFmtId="2" fontId="3" fillId="3" borderId="22" xfId="2" applyNumberFormat="1" applyFont="1" applyFill="1" applyBorder="1" applyAlignment="1">
      <alignment horizontal="right"/>
    </xf>
    <xf numFmtId="0" fontId="12" fillId="4" borderId="30" xfId="0" applyFont="1" applyFill="1" applyBorder="1" applyAlignment="1">
      <alignment horizontal="left" vertical="center"/>
    </xf>
    <xf numFmtId="9" fontId="14" fillId="9" borderId="19" xfId="0" applyNumberFormat="1" applyFont="1" applyFill="1" applyBorder="1" applyAlignment="1">
      <alignment vertical="center"/>
    </xf>
    <xf numFmtId="0" fontId="12" fillId="11" borderId="15" xfId="0" applyFont="1" applyFill="1" applyBorder="1" applyAlignment="1">
      <alignment vertical="center"/>
    </xf>
    <xf numFmtId="0" fontId="12" fillId="8" borderId="29" xfId="0" applyFont="1" applyFill="1" applyBorder="1"/>
    <xf numFmtId="0" fontId="12" fillId="8" borderId="18" xfId="0" applyFont="1" applyFill="1" applyBorder="1"/>
    <xf numFmtId="0" fontId="3" fillId="13" borderId="23" xfId="0" applyFont="1" applyFill="1" applyBorder="1" applyAlignment="1">
      <alignment horizontal="left" vertical="center"/>
    </xf>
    <xf numFmtId="0" fontId="12" fillId="4" borderId="0" xfId="0" applyFont="1" applyFill="1"/>
    <xf numFmtId="9" fontId="12" fillId="4" borderId="20" xfId="0" applyNumberFormat="1" applyFont="1" applyFill="1" applyBorder="1" applyAlignment="1">
      <alignment horizontal="right"/>
    </xf>
    <xf numFmtId="9" fontId="12" fillId="4" borderId="20" xfId="0" applyNumberFormat="1" applyFont="1" applyFill="1" applyBorder="1" applyAlignment="1">
      <alignment horizontal="center"/>
    </xf>
    <xf numFmtId="9" fontId="12" fillId="4" borderId="12" xfId="0" applyNumberFormat="1" applyFont="1" applyFill="1" applyBorder="1" applyAlignment="1">
      <alignment horizontal="right"/>
    </xf>
    <xf numFmtId="9" fontId="12" fillId="5" borderId="20" xfId="0" applyNumberFormat="1" applyFont="1" applyFill="1" applyBorder="1" applyAlignment="1">
      <alignment horizontal="right"/>
    </xf>
    <xf numFmtId="9" fontId="12" fillId="4" borderId="21" xfId="0" applyNumberFormat="1" applyFont="1" applyFill="1" applyBorder="1" applyAlignment="1">
      <alignment horizontal="right"/>
    </xf>
    <xf numFmtId="0" fontId="12" fillId="5" borderId="0" xfId="0" applyFont="1" applyFill="1"/>
    <xf numFmtId="0" fontId="12" fillId="5" borderId="36" xfId="0" applyFont="1" applyFill="1" applyBorder="1"/>
    <xf numFmtId="0" fontId="16" fillId="2" borderId="37" xfId="0" applyFont="1" applyFill="1" applyBorder="1"/>
    <xf numFmtId="0" fontId="12" fillId="4" borderId="38" xfId="0" applyFont="1" applyFill="1" applyBorder="1"/>
    <xf numFmtId="9" fontId="12" fillId="5" borderId="39" xfId="0" applyNumberFormat="1" applyFont="1" applyFill="1" applyBorder="1" applyAlignment="1">
      <alignment horizontal="right"/>
    </xf>
    <xf numFmtId="9" fontId="12" fillId="4" borderId="40" xfId="0" applyNumberFormat="1" applyFont="1" applyFill="1" applyBorder="1" applyAlignment="1">
      <alignment horizontal="right"/>
    </xf>
    <xf numFmtId="0" fontId="12" fillId="5" borderId="45" xfId="0" applyFont="1" applyFill="1" applyBorder="1"/>
    <xf numFmtId="9" fontId="12" fillId="4" borderId="41" xfId="0" applyNumberFormat="1" applyFont="1" applyFill="1" applyBorder="1" applyAlignment="1">
      <alignment horizontal="right"/>
    </xf>
    <xf numFmtId="9" fontId="8" fillId="5" borderId="45" xfId="0" applyNumberFormat="1" applyFont="1" applyFill="1" applyBorder="1"/>
    <xf numFmtId="9" fontId="12" fillId="4" borderId="0" xfId="0" applyNumberFormat="1" applyFont="1" applyFill="1" applyAlignment="1">
      <alignment horizontal="right"/>
    </xf>
    <xf numFmtId="0" fontId="12" fillId="5" borderId="31" xfId="0" applyFont="1" applyFill="1" applyBorder="1"/>
    <xf numFmtId="0" fontId="12" fillId="4" borderId="41" xfId="0" applyFont="1" applyFill="1" applyBorder="1"/>
    <xf numFmtId="9" fontId="12" fillId="5" borderId="41" xfId="0" applyNumberFormat="1" applyFont="1" applyFill="1" applyBorder="1" applyAlignment="1">
      <alignment horizontal="right"/>
    </xf>
    <xf numFmtId="9" fontId="12" fillId="4" borderId="50" xfId="0" applyNumberFormat="1" applyFont="1" applyFill="1" applyBorder="1" applyAlignment="1">
      <alignment horizontal="right"/>
    </xf>
    <xf numFmtId="9" fontId="12" fillId="4" borderId="49" xfId="0" applyNumberFormat="1" applyFont="1" applyFill="1" applyBorder="1" applyAlignment="1">
      <alignment horizontal="right"/>
    </xf>
    <xf numFmtId="9" fontId="12" fillId="4" borderId="41" xfId="0" applyNumberFormat="1" applyFont="1" applyFill="1" applyBorder="1" applyAlignment="1">
      <alignment horizontal="center"/>
    </xf>
    <xf numFmtId="9" fontId="12" fillId="4" borderId="51" xfId="0" applyNumberFormat="1" applyFont="1" applyFill="1" applyBorder="1" applyAlignment="1">
      <alignment horizontal="right"/>
    </xf>
    <xf numFmtId="9" fontId="12" fillId="5" borderId="51" xfId="0" applyNumberFormat="1" applyFont="1" applyFill="1" applyBorder="1" applyAlignment="1">
      <alignment horizontal="right"/>
    </xf>
    <xf numFmtId="9" fontId="12" fillId="4" borderId="31" xfId="0" applyNumberFormat="1" applyFont="1" applyFill="1" applyBorder="1" applyAlignment="1">
      <alignment horizontal="right"/>
    </xf>
    <xf numFmtId="0" fontId="12" fillId="4" borderId="52" xfId="0" applyFont="1" applyFill="1" applyBorder="1"/>
    <xf numFmtId="0" fontId="12" fillId="4" borderId="53" xfId="0" applyFont="1" applyFill="1" applyBorder="1"/>
    <xf numFmtId="0" fontId="8" fillId="2" borderId="36" xfId="0" applyFont="1" applyFill="1" applyBorder="1"/>
    <xf numFmtId="0" fontId="12" fillId="4" borderId="54" xfId="0" applyFont="1" applyFill="1" applyBorder="1"/>
    <xf numFmtId="0" fontId="8" fillId="2" borderId="36" xfId="0" applyFont="1" applyFill="1" applyBorder="1" applyAlignment="1">
      <alignment horizontal="center"/>
    </xf>
    <xf numFmtId="0" fontId="9" fillId="0" borderId="36" xfId="0" applyFont="1" applyBorder="1"/>
    <xf numFmtId="0" fontId="26" fillId="2" borderId="0" xfId="0" applyFont="1" applyFill="1"/>
    <xf numFmtId="9" fontId="24" fillId="4" borderId="18" xfId="0" applyNumberFormat="1" applyFont="1" applyFill="1" applyBorder="1" applyAlignment="1">
      <alignment horizontal="right"/>
    </xf>
    <xf numFmtId="9" fontId="24" fillId="5" borderId="20" xfId="0" applyNumberFormat="1" applyFont="1" applyFill="1" applyBorder="1" applyAlignment="1">
      <alignment horizontal="right"/>
    </xf>
    <xf numFmtId="9" fontId="24" fillId="3" borderId="19" xfId="0" applyNumberFormat="1" applyFont="1" applyFill="1" applyBorder="1" applyAlignment="1">
      <alignment horizontal="right"/>
    </xf>
    <xf numFmtId="9" fontId="24" fillId="4" borderId="21" xfId="2" applyFont="1" applyFill="1" applyBorder="1" applyAlignment="1">
      <alignment horizontal="right"/>
    </xf>
    <xf numFmtId="9" fontId="24" fillId="5" borderId="21" xfId="2" applyFont="1" applyFill="1" applyBorder="1" applyAlignment="1">
      <alignment horizontal="right"/>
    </xf>
    <xf numFmtId="9" fontId="27" fillId="5" borderId="31" xfId="0" applyNumberFormat="1" applyFont="1" applyFill="1" applyBorder="1"/>
    <xf numFmtId="9" fontId="27" fillId="5" borderId="45" xfId="0" applyNumberFormat="1" applyFont="1" applyFill="1" applyBorder="1" applyAlignment="1">
      <alignment horizontal="center"/>
    </xf>
    <xf numFmtId="165" fontId="12" fillId="5" borderId="0" xfId="1" applyNumberFormat="1" applyFont="1" applyFill="1" applyBorder="1" applyAlignment="1">
      <alignment horizontal="center"/>
    </xf>
    <xf numFmtId="14" fontId="12" fillId="5" borderId="0" xfId="1" applyNumberFormat="1" applyFont="1" applyFill="1" applyBorder="1" applyAlignment="1">
      <alignment horizontal="right"/>
    </xf>
    <xf numFmtId="0" fontId="12" fillId="0" borderId="12" xfId="0" applyFont="1" applyBorder="1"/>
    <xf numFmtId="9" fontId="12" fillId="5" borderId="20" xfId="0" applyNumberFormat="1" applyFont="1" applyFill="1" applyBorder="1" applyAlignment="1">
      <alignment horizontal="center"/>
    </xf>
    <xf numFmtId="0" fontId="12" fillId="5" borderId="55" xfId="0" applyFont="1" applyFill="1" applyBorder="1"/>
    <xf numFmtId="0" fontId="12" fillId="5" borderId="56" xfId="0" applyFont="1" applyFill="1" applyBorder="1"/>
    <xf numFmtId="0" fontId="12" fillId="5" borderId="57" xfId="0" applyFont="1" applyFill="1" applyBorder="1"/>
    <xf numFmtId="0" fontId="12" fillId="5" borderId="58" xfId="0" applyFont="1" applyFill="1" applyBorder="1"/>
    <xf numFmtId="14" fontId="12" fillId="5" borderId="53" xfId="1" applyNumberFormat="1" applyFont="1" applyFill="1" applyBorder="1" applyAlignment="1">
      <alignment horizontal="right"/>
    </xf>
    <xf numFmtId="165" fontId="12" fillId="5" borderId="53" xfId="1" applyNumberFormat="1" applyFont="1" applyFill="1" applyBorder="1" applyAlignment="1">
      <alignment horizontal="center"/>
    </xf>
    <xf numFmtId="0" fontId="9" fillId="0" borderId="57" xfId="0" applyFont="1" applyBorder="1"/>
    <xf numFmtId="14" fontId="12" fillId="5" borderId="36" xfId="1" applyNumberFormat="1" applyFont="1" applyFill="1" applyBorder="1" applyAlignment="1">
      <alignment horizontal="right"/>
    </xf>
    <xf numFmtId="165" fontId="12" fillId="5" borderId="36" xfId="1" applyNumberFormat="1" applyFont="1" applyFill="1" applyBorder="1" applyAlignment="1">
      <alignment horizontal="center"/>
    </xf>
    <xf numFmtId="0" fontId="8" fillId="0" borderId="36" xfId="0" applyFont="1" applyBorder="1"/>
    <xf numFmtId="0" fontId="12" fillId="5" borderId="61" xfId="0" applyFont="1" applyFill="1" applyBorder="1"/>
    <xf numFmtId="0" fontId="9" fillId="0" borderId="53" xfId="0" applyFont="1" applyBorder="1"/>
    <xf numFmtId="0" fontId="12" fillId="0" borderId="0" xfId="0" applyFont="1"/>
    <xf numFmtId="9" fontId="12" fillId="5" borderId="0" xfId="0" applyNumberFormat="1" applyFont="1" applyFill="1" applyAlignment="1">
      <alignment horizontal="center"/>
    </xf>
    <xf numFmtId="14" fontId="12" fillId="5" borderId="0" xfId="0" applyNumberFormat="1" applyFont="1" applyFill="1" applyAlignment="1">
      <alignment horizontal="right"/>
    </xf>
    <xf numFmtId="9" fontId="12" fillId="4" borderId="0" xfId="0" applyNumberFormat="1" applyFont="1" applyFill="1" applyAlignment="1">
      <alignment horizontal="center"/>
    </xf>
    <xf numFmtId="14" fontId="12" fillId="4" borderId="0" xfId="0" applyNumberFormat="1" applyFont="1" applyFill="1" applyAlignment="1">
      <alignment horizontal="right"/>
    </xf>
    <xf numFmtId="0" fontId="12" fillId="0" borderId="36" xfId="0" applyFont="1" applyBorder="1"/>
    <xf numFmtId="9" fontId="12" fillId="5" borderId="36" xfId="0" applyNumberFormat="1" applyFont="1" applyFill="1" applyBorder="1" applyAlignment="1">
      <alignment horizontal="center"/>
    </xf>
    <xf numFmtId="14" fontId="12" fillId="5" borderId="36" xfId="0" applyNumberFormat="1" applyFont="1" applyFill="1" applyBorder="1" applyAlignment="1">
      <alignment horizontal="right"/>
    </xf>
    <xf numFmtId="0" fontId="12" fillId="0" borderId="53" xfId="0" applyFont="1" applyBorder="1"/>
    <xf numFmtId="9" fontId="12" fillId="4" borderId="53" xfId="0" applyNumberFormat="1" applyFont="1" applyFill="1" applyBorder="1" applyAlignment="1">
      <alignment horizontal="center"/>
    </xf>
    <xf numFmtId="14" fontId="12" fillId="4" borderId="53" xfId="0" applyNumberFormat="1" applyFont="1" applyFill="1" applyBorder="1" applyAlignment="1">
      <alignment horizontal="right"/>
    </xf>
    <xf numFmtId="9" fontId="8" fillId="5" borderId="46" xfId="0" applyNumberFormat="1" applyFont="1" applyFill="1" applyBorder="1"/>
    <xf numFmtId="9" fontId="12" fillId="5" borderId="53" xfId="0" applyNumberFormat="1" applyFont="1" applyFill="1" applyBorder="1" applyAlignment="1">
      <alignment horizontal="center"/>
    </xf>
    <xf numFmtId="9" fontId="18" fillId="10" borderId="10" xfId="0" applyNumberFormat="1" applyFont="1" applyFill="1" applyBorder="1" applyAlignment="1">
      <alignment horizontal="center"/>
    </xf>
    <xf numFmtId="9" fontId="12" fillId="5" borderId="51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9" fontId="18" fillId="10" borderId="18" xfId="0" applyNumberFormat="1" applyFont="1" applyFill="1" applyBorder="1" applyAlignment="1">
      <alignment horizontal="center"/>
    </xf>
    <xf numFmtId="165" fontId="12" fillId="5" borderId="62" xfId="1" applyNumberFormat="1" applyFont="1" applyFill="1" applyBorder="1" applyAlignment="1">
      <alignment horizontal="center"/>
    </xf>
    <xf numFmtId="9" fontId="12" fillId="5" borderId="63" xfId="0" applyNumberFormat="1" applyFont="1" applyFill="1" applyBorder="1" applyAlignment="1">
      <alignment horizontal="center"/>
    </xf>
    <xf numFmtId="9" fontId="12" fillId="5" borderId="64" xfId="0" applyNumberFormat="1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14" fontId="12" fillId="4" borderId="41" xfId="0" applyNumberFormat="1" applyFont="1" applyFill="1" applyBorder="1" applyAlignment="1">
      <alignment horizontal="right"/>
    </xf>
    <xf numFmtId="2" fontId="12" fillId="4" borderId="51" xfId="0" applyNumberFormat="1" applyFont="1" applyFill="1" applyBorder="1" applyAlignment="1">
      <alignment horizontal="right"/>
    </xf>
    <xf numFmtId="2" fontId="12" fillId="5" borderId="20" xfId="0" applyNumberFormat="1" applyFont="1" applyFill="1" applyBorder="1" applyAlignment="1">
      <alignment horizontal="center"/>
    </xf>
    <xf numFmtId="165" fontId="12" fillId="4" borderId="31" xfId="1" applyNumberFormat="1" applyFont="1" applyFill="1" applyBorder="1" applyAlignment="1">
      <alignment horizontal="right"/>
    </xf>
    <xf numFmtId="14" fontId="12" fillId="5" borderId="18" xfId="0" applyNumberFormat="1" applyFont="1" applyFill="1" applyBorder="1" applyAlignment="1">
      <alignment horizontal="right"/>
    </xf>
    <xf numFmtId="14" fontId="12" fillId="4" borderId="20" xfId="0" applyNumberFormat="1" applyFont="1" applyFill="1" applyBorder="1" applyAlignment="1">
      <alignment horizontal="right"/>
    </xf>
    <xf numFmtId="14" fontId="8" fillId="5" borderId="45" xfId="0" applyNumberFormat="1" applyFont="1" applyFill="1" applyBorder="1"/>
    <xf numFmtId="14" fontId="27" fillId="5" borderId="45" xfId="0" applyNumberFormat="1" applyFont="1" applyFill="1" applyBorder="1"/>
    <xf numFmtId="9" fontId="2" fillId="11" borderId="25" xfId="0" applyNumberFormat="1" applyFont="1" applyFill="1" applyBorder="1" applyAlignment="1">
      <alignment horizontal="left" vertical="center" wrapText="1"/>
    </xf>
    <xf numFmtId="9" fontId="2" fillId="11" borderId="16" xfId="0" applyNumberFormat="1" applyFont="1" applyFill="1" applyBorder="1" applyAlignment="1">
      <alignment horizontal="left" vertical="center" wrapText="1"/>
    </xf>
    <xf numFmtId="9" fontId="2" fillId="11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0" fillId="7" borderId="65" xfId="6" applyFont="1" applyFill="1" applyBorder="1" applyAlignment="1">
      <alignment horizontal="right" vertical="center" indent="1"/>
    </xf>
    <xf numFmtId="9" fontId="0" fillId="0" borderId="0" xfId="0" applyNumberFormat="1" applyAlignment="1">
      <alignment horizontal="center" vertical="center"/>
    </xf>
    <xf numFmtId="0" fontId="5" fillId="14" borderId="10" xfId="0" applyFont="1" applyFill="1" applyBorder="1"/>
    <xf numFmtId="0" fontId="0" fillId="0" borderId="66" xfId="6" applyFont="1" applyBorder="1" applyAlignment="1">
      <alignment horizontal="left" vertical="center" wrapText="1" indent="1"/>
    </xf>
    <xf numFmtId="0" fontId="1" fillId="0" borderId="67" xfId="6" applyFont="1" applyBorder="1" applyAlignment="1">
      <alignment horizontal="left" vertical="center" wrapText="1" indent="1"/>
    </xf>
    <xf numFmtId="0" fontId="1" fillId="0" borderId="68" xfId="6" applyFont="1" applyBorder="1" applyAlignment="1">
      <alignment horizontal="left" vertical="center" wrapText="1" indent="1"/>
    </xf>
    <xf numFmtId="0" fontId="9" fillId="3" borderId="0" xfId="0" applyFont="1" applyFill="1" applyAlignment="1">
      <alignment horizontal="center" vertical="center" wrapText="1"/>
    </xf>
    <xf numFmtId="0" fontId="3" fillId="5" borderId="0" xfId="0" applyFont="1" applyFill="1"/>
    <xf numFmtId="0" fontId="4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6" fillId="6" borderId="15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8" fillId="2" borderId="3" xfId="0" applyFont="1" applyFill="1" applyBorder="1"/>
    <xf numFmtId="0" fontId="8" fillId="0" borderId="4" xfId="0" applyFont="1" applyBorder="1"/>
    <xf numFmtId="0" fontId="8" fillId="0" borderId="5" xfId="0" applyFont="1" applyBorder="1"/>
    <xf numFmtId="9" fontId="2" fillId="11" borderId="25" xfId="0" applyNumberFormat="1" applyFont="1" applyFill="1" applyBorder="1" applyAlignment="1">
      <alignment horizontal="left" vertical="center" wrapText="1"/>
    </xf>
    <xf numFmtId="9" fontId="2" fillId="11" borderId="16" xfId="0" applyNumberFormat="1" applyFont="1" applyFill="1" applyBorder="1" applyAlignment="1">
      <alignment horizontal="left" vertical="center" wrapText="1"/>
    </xf>
    <xf numFmtId="9" fontId="2" fillId="11" borderId="17" xfId="0" applyNumberFormat="1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3" fillId="4" borderId="13" xfId="0" applyFont="1" applyFill="1" applyBorder="1"/>
    <xf numFmtId="0" fontId="2" fillId="4" borderId="13" xfId="0" applyFont="1" applyFill="1" applyBorder="1"/>
    <xf numFmtId="9" fontId="14" fillId="6" borderId="15" xfId="0" applyNumberFormat="1" applyFont="1" applyFill="1" applyBorder="1" applyAlignment="1">
      <alignment horizontal="center"/>
    </xf>
    <xf numFmtId="9" fontId="14" fillId="6" borderId="17" xfId="0" applyNumberFormat="1" applyFont="1" applyFill="1" applyBorder="1" applyAlignment="1">
      <alignment horizontal="center"/>
    </xf>
    <xf numFmtId="0" fontId="8" fillId="0" borderId="3" xfId="0" applyFont="1" applyBorder="1"/>
    <xf numFmtId="0" fontId="15" fillId="6" borderId="11" xfId="0" applyFont="1" applyFill="1" applyBorder="1"/>
    <xf numFmtId="0" fontId="8" fillId="6" borderId="11" xfId="0" applyFont="1" applyFill="1" applyBorder="1"/>
    <xf numFmtId="0" fontId="12" fillId="5" borderId="46" xfId="0" applyFont="1" applyFill="1" applyBorder="1"/>
    <xf numFmtId="0" fontId="8" fillId="5" borderId="47" xfId="0" applyFont="1" applyFill="1" applyBorder="1"/>
    <xf numFmtId="0" fontId="8" fillId="5" borderId="48" xfId="0" applyFont="1" applyFill="1" applyBorder="1"/>
    <xf numFmtId="0" fontId="12" fillId="4" borderId="12" xfId="0" applyFont="1" applyFill="1" applyBorder="1"/>
    <xf numFmtId="0" fontId="9" fillId="3" borderId="0" xfId="0" applyFont="1" applyFill="1"/>
    <xf numFmtId="0" fontId="12" fillId="5" borderId="14" xfId="0" applyFont="1" applyFill="1" applyBorder="1"/>
    <xf numFmtId="0" fontId="8" fillId="5" borderId="11" xfId="0" applyFont="1" applyFill="1" applyBorder="1"/>
    <xf numFmtId="0" fontId="12" fillId="11" borderId="35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9" fontId="12" fillId="11" borderId="35" xfId="0" applyNumberFormat="1" applyFont="1" applyFill="1" applyBorder="1" applyAlignment="1">
      <alignment horizontal="left" vertical="center"/>
    </xf>
    <xf numFmtId="9" fontId="12" fillId="11" borderId="16" xfId="0" applyNumberFormat="1" applyFont="1" applyFill="1" applyBorder="1" applyAlignment="1">
      <alignment horizontal="left" vertical="center"/>
    </xf>
    <xf numFmtId="0" fontId="15" fillId="6" borderId="16" xfId="0" applyFont="1" applyFill="1" applyBorder="1"/>
    <xf numFmtId="0" fontId="9" fillId="7" borderId="16" xfId="0" applyFont="1" applyFill="1" applyBorder="1"/>
    <xf numFmtId="0" fontId="15" fillId="6" borderId="15" xfId="0" applyFont="1" applyFill="1" applyBorder="1"/>
    <xf numFmtId="0" fontId="8" fillId="6" borderId="16" xfId="0" applyFont="1" applyFill="1" applyBorder="1"/>
    <xf numFmtId="0" fontId="8" fillId="6" borderId="17" xfId="0" applyFont="1" applyFill="1" applyBorder="1"/>
    <xf numFmtId="0" fontId="8" fillId="5" borderId="26" xfId="0" applyFont="1" applyFill="1" applyBorder="1"/>
    <xf numFmtId="0" fontId="12" fillId="4" borderId="42" xfId="0" applyFont="1" applyFill="1" applyBorder="1"/>
    <xf numFmtId="0" fontId="9" fillId="3" borderId="43" xfId="0" applyFont="1" applyFill="1" applyBorder="1"/>
    <xf numFmtId="0" fontId="9" fillId="3" borderId="44" xfId="0" applyFont="1" applyFill="1" applyBorder="1"/>
    <xf numFmtId="0" fontId="12" fillId="5" borderId="36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9" fillId="5" borderId="0" xfId="3" applyFill="1" applyBorder="1" applyAlignment="1">
      <alignment horizontal="left"/>
    </xf>
    <xf numFmtId="0" fontId="12" fillId="5" borderId="53" xfId="0" applyFont="1" applyFill="1" applyBorder="1" applyAlignment="1">
      <alignment horizontal="left"/>
    </xf>
  </cellXfs>
  <cellStyles count="8">
    <cellStyle name="Hipervínculo" xfId="3" builtinId="8"/>
    <cellStyle name="Millares" xfId="1" builtinId="3"/>
    <cellStyle name="Normal" xfId="0" builtinId="0"/>
    <cellStyle name="Normal 2" xfId="4" xr:uid="{A6B8072D-3AC9-4976-9F10-D688F1C1DC9C}"/>
    <cellStyle name="Normal 3" xfId="7" xr:uid="{497CAD9C-F511-44C0-B21D-36A5FA631DC4}"/>
    <cellStyle name="Normal 4" xfId="6" xr:uid="{5C70512B-D6F5-4D63-B56C-92DC3CF91D5F}"/>
    <cellStyle name="Porcentaje" xfId="2" builtinId="5"/>
    <cellStyle name="Porcentaje 2" xfId="5" xr:uid="{4D24693E-963C-4F6E-AC93-C64F6199D666}"/>
  </cellStyles>
  <dxfs count="21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</dxfs>
  <tableStyles count="1" defaultTableStyle="TableStyleMedium2" defaultPivotStyle="PivotStyleLight16">
    <tableStyle name="E2O-style" pivot="0" count="2" xr9:uid="{6072E801-FB09-4C49-96EC-D0314D2CABA3}">
      <tableStyleElement type="firstRowStripe" dxfId="20"/>
      <tableStyleElement type="secondRowStripe" dxfId="19"/>
    </tableStyle>
  </tableStyles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Cumplimiento</a:t>
            </a:r>
            <a:r>
              <a:rPr lang="es-CL" baseline="0"/>
              <a:t> OKR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BA6-42B9-80BB-A0C78625F3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Anuales'!$B$6:$C$6</c:f>
              <c:strCache>
                <c:ptCount val="2"/>
                <c:pt idx="0">
                  <c:v>indicador Promedio cumplimiento OKR</c:v>
                </c:pt>
                <c:pt idx="1">
                  <c:v>indicador Promedio faltante OKR</c:v>
                </c:pt>
              </c:strCache>
            </c:strRef>
          </c:cat>
          <c:val>
            <c:numRef>
              <c:f>'Dashboard Anuales'!$B$7:$C$7</c:f>
              <c:numCache>
                <c:formatCode>0%</c:formatCode>
                <c:ptCount val="2"/>
                <c:pt idx="0">
                  <c:v>0.18</c:v>
                </c:pt>
                <c:pt idx="1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6-42B9-80BB-A0C78625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698456"/>
        <c:axId val="348354632"/>
        <c:axId val="0"/>
      </c:bar3DChart>
      <c:catAx>
        <c:axId val="619698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48354632"/>
        <c:crosses val="autoZero"/>
        <c:auto val="1"/>
        <c:lblAlgn val="ctr"/>
        <c:lblOffset val="100"/>
        <c:noMultiLvlLbl val="0"/>
      </c:catAx>
      <c:valAx>
        <c:axId val="34835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19698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2878666</xdr:colOff>
      <xdr:row>9</xdr:row>
      <xdr:rowOff>143934</xdr:rowOff>
    </xdr:from>
    <xdr:to>
      <xdr:col>5</xdr:col>
      <xdr:colOff>693770</xdr:colOff>
      <xdr:row>28</xdr:row>
      <xdr:rowOff>152847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24DCCD-D66E-1164-F1FB-2954DC63D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6" y="2269067"/>
          <a:ext cx="4029637" cy="3200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297656</xdr:colOff>
      <xdr:row>0</xdr:row>
      <xdr:rowOff>170656</xdr:rowOff>
    </xdr:from>
    <xdr:to>
      <xdr:col>9</xdr:col>
      <xdr:colOff>1329532</xdr:colOff>
      <xdr:row>1</xdr:row>
      <xdr:rowOff>60253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B83E7-A869-49A1-B02A-2C40EF73C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79" t="19688" r="12759" b="15683"/>
        <a:stretch/>
      </xdr:blipFill>
      <xdr:spPr>
        <a:xfrm>
          <a:off x="8798719" y="170656"/>
          <a:ext cx="1031876" cy="3301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269876</xdr:colOff>
      <xdr:row>2</xdr:row>
      <xdr:rowOff>8660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68DEBF-37A9-48B1-B648-46CC16A474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79" t="19688" r="12759" b="15683"/>
        <a:stretch/>
      </xdr:blipFill>
      <xdr:spPr>
        <a:xfrm>
          <a:off x="9144000" y="0"/>
          <a:ext cx="1031876" cy="32616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</xdr:row>
      <xdr:rowOff>53975</xdr:rowOff>
    </xdr:from>
    <xdr:to>
      <xdr:col>2</xdr:col>
      <xdr:colOff>2257425</xdr:colOff>
      <xdr:row>25</xdr:row>
      <xdr:rowOff>98425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FF425AE-605E-2222-7C45-8EDCBFB9BE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345281</xdr:colOff>
      <xdr:row>1</xdr:row>
      <xdr:rowOff>23812</xdr:rowOff>
    </xdr:from>
    <xdr:to>
      <xdr:col>12</xdr:col>
      <xdr:colOff>412750</xdr:colOff>
      <xdr:row>2</xdr:row>
      <xdr:rowOff>139627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CF0EDD-2454-45C6-80B0-C43E16341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79" t="19688" r="12759" b="15683"/>
        <a:stretch/>
      </xdr:blipFill>
      <xdr:spPr>
        <a:xfrm>
          <a:off x="14216062" y="511968"/>
          <a:ext cx="1031876" cy="3301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Temporary%20Directory%201%20for%20Tr-ICS%2040%20V1.43.zip\Tr-ICS%2040%20V1.4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mirez\_central\_CENTRAL\_UF%20Operaciones\_Proyectos\CMH%20-%202249%20-%20DESSIS\AP1%20-%202010%2004%2019\CMH%20-%20Bases%20para%20el%20Prototipo%20-%202010%2004%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O10\Dropbox\Users\luisfernandez\Dropbox\___Comit&#233;%20de%20Gesti&#243;n\Mramirez\_central\Mis%20documentos\M+S%20BANCOMERCIO-Control%20de%20GEsti&#243;n%202007\BCOMERCIO%20-%20BSC%20-%20CMI%20&#250;lti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ropbox\_____PRs\CSF%20-%202440%20-%20REDPRO%20-%20EM\__3.%20Informe%20Final\Anexo%20V%20-%20Tablero%20de%20Gest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MAIN"/>
      <sheetName val="CLIENT DESCRIPTION"/>
      <sheetName val="F.A1"/>
      <sheetName val="F.A2"/>
      <sheetName val="F.A3"/>
      <sheetName val="T.A3"/>
      <sheetName val="G.A3.1"/>
      <sheetName val="G.A3.2"/>
      <sheetName val="G.A3.3"/>
      <sheetName val="T.A4"/>
      <sheetName val="G.A4.1"/>
      <sheetName val="G.A4.2"/>
      <sheetName val="T.A5"/>
      <sheetName val="G.A5.1"/>
      <sheetName val="G.A5.2"/>
      <sheetName val="G.A5.3"/>
      <sheetName val="G.A5.4"/>
      <sheetName val="G.A5.5"/>
      <sheetName val="F.A4.OVERVIEW"/>
      <sheetName val="F.A4.PO1"/>
      <sheetName val="F.A4.PO2"/>
      <sheetName val="F.A4.PO3"/>
      <sheetName val="F.A4.PO4"/>
      <sheetName val="F.A4.PO5"/>
      <sheetName val="F.A4.PO6"/>
      <sheetName val="F.A4.PO7"/>
      <sheetName val="F.A4.PO8"/>
      <sheetName val="F.A4.PO9"/>
      <sheetName val="F.A4.PO10"/>
      <sheetName val="F.A4.AI1"/>
      <sheetName val="F.A4.AI2"/>
      <sheetName val="F.A4.AI3"/>
      <sheetName val="F.A4.AI4"/>
      <sheetName val="F.A4.AI5"/>
      <sheetName val="F.A4.AI6"/>
      <sheetName val="F.A4.AI7"/>
      <sheetName val="F.A4.DS1"/>
      <sheetName val="F.A4.DS2"/>
      <sheetName val="F.A4.DS3"/>
      <sheetName val="F.A4.DS4"/>
      <sheetName val="F.A4.DS5"/>
      <sheetName val="F.A4.DS6"/>
      <sheetName val="F.A4.DS7"/>
      <sheetName val="F.A4.DS8"/>
      <sheetName val="F.A4.DS9"/>
      <sheetName val="F.A4.DS10"/>
      <sheetName val="F.A4.DS11"/>
      <sheetName val="F.A4.DS12"/>
      <sheetName val="F.A4.DS13"/>
      <sheetName val="F.A4.ME1"/>
      <sheetName val="F.A4.ME2"/>
      <sheetName val="F.A4.ME3"/>
      <sheetName val="F.A4.ME4"/>
      <sheetName val="F.A5.OVERVIEW"/>
      <sheetName val="F.A5.PO1"/>
      <sheetName val="F.A5.PO2"/>
      <sheetName val="F.A5.PO3"/>
      <sheetName val="F.A5.PO4"/>
      <sheetName val="F.A5.PO5"/>
      <sheetName val="F.A5.PO6"/>
      <sheetName val="F.A5.PO7"/>
      <sheetName val="F.A5.PO8"/>
      <sheetName val="F.A5.PO9"/>
      <sheetName val="F.A5.PO10"/>
      <sheetName val="F.A5.AI1"/>
      <sheetName val="F.A5.AI2"/>
      <sheetName val="F.A5.AI3"/>
      <sheetName val="F.A5.AI4"/>
      <sheetName val="F.A5.AI5"/>
      <sheetName val="F.A5.AI6"/>
      <sheetName val="F.A5.AI7"/>
      <sheetName val="F.A5.DS1"/>
      <sheetName val="F.A5.DS2"/>
      <sheetName val="F.A5.DS3"/>
      <sheetName val="F.A5.DS4"/>
      <sheetName val="F.A5.DS5"/>
      <sheetName val="F.A5.DS6"/>
      <sheetName val="F.A5.DS7"/>
      <sheetName val="F.A5.DS8"/>
      <sheetName val="F.A5.DS9"/>
      <sheetName val="F.A5.DS10"/>
      <sheetName val="F.A5.DS11"/>
      <sheetName val="F.A5.DS12"/>
      <sheetName val="F.A5.DS13"/>
      <sheetName val="F.A5.ME1"/>
      <sheetName val="F.A5.ME2"/>
      <sheetName val="F.A5.ME3"/>
      <sheetName val="F.A5.ME4"/>
      <sheetName val="A3.TMP04-S"/>
      <sheetName val="A2.TMP04"/>
      <sheetName val="TMP-S-02"/>
      <sheetName val="TMP-S-01"/>
      <sheetName val="A1.TMP04"/>
      <sheetName val="A1.TMP01"/>
      <sheetName val="A.TMP99"/>
      <sheetName val="TMP-C-01"/>
      <sheetName val="MM"/>
      <sheetName val="Output Mapping"/>
      <sheetName val="Control Objectives Mapping"/>
      <sheetName val="Control Obj. to Output Mapping1"/>
      <sheetName val="Control Obj. to Output Mapping2"/>
      <sheetName val="Outp. to CobiT Process Mapping1"/>
      <sheetName val="Outp. to CobiT Process Mapping2"/>
      <sheetName val="CobiT Processes"/>
      <sheetName val="IT Gov. Focus Area"/>
      <sheetName val="IT Gov. Focus Area Mapping1"/>
      <sheetName val="IT Gov. Focus Area Mapping2"/>
      <sheetName val="CobiT IT Resources"/>
      <sheetName val="CobiT IT Resources Mapping1"/>
      <sheetName val="CobiT IT Resources Mapping2"/>
      <sheetName val="CobiT Information Criteria"/>
      <sheetName val="CobiT Info Criteria Mapping1"/>
      <sheetName val="CobiT Info Criteria Mapping2"/>
      <sheetName val="Maturity Check Agg. Contr. Obj."/>
      <sheetName val="Maturity Check Det. Contr.Obj."/>
      <sheetName val="RISK 1"/>
      <sheetName val="RISK2"/>
      <sheetName val="RISK"/>
      <sheetName val="OUTPUT"/>
      <sheetName val="GREEN ALL"/>
      <sheetName val="GREEN KEY"/>
      <sheetName val="YELLOW ALL"/>
      <sheetName val="YELLOW KEY"/>
      <sheetName val="RED ALL"/>
      <sheetName val="RED KEY"/>
      <sheetName val="GREEN"/>
      <sheetName val="YELLOW"/>
      <sheetName val="RED"/>
      <sheetName val="REMEDIATION"/>
      <sheetName val="IT GOVERNANCE"/>
      <sheetName val="RISKMAP"/>
      <sheetName val="GREEN RISK"/>
      <sheetName val="YELLOW RISK"/>
      <sheetName val="RED RISK"/>
      <sheetName val="Cause-Effect Output Aggregated"/>
      <sheetName val="Cause-Effect Output Detailed"/>
      <sheetName val="Remediation Output"/>
      <sheetName val="Risk Output"/>
      <sheetName val="Benchmark"/>
      <sheetName val="T.A5.0"/>
      <sheetName val="T.A5.1"/>
      <sheetName val="T.A5.2"/>
    </sheetNames>
    <sheetDataSet>
      <sheetData sheetId="0" refreshError="1"/>
      <sheetData sheetId="1" refreshError="1">
        <row r="14">
          <cell r="D14" t="str">
            <v>No</v>
          </cell>
        </row>
        <row r="15">
          <cell r="D15" t="str">
            <v>No</v>
          </cell>
        </row>
        <row r="16">
          <cell r="D16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T"/>
      <sheetName val="A1. TG - Inicial"/>
      <sheetName val="A2.C1.a"/>
      <sheetName val="A3.C1.b"/>
      <sheetName val="A4.I1.a"/>
      <sheetName val="A5.C1.1"/>
      <sheetName val="A6.C1.2"/>
      <sheetName val="I1.1"/>
      <sheetName val="Tabla de verdad"/>
    </sheetNames>
    <sheetDataSet>
      <sheetData sheetId="0"/>
      <sheetData sheetId="1">
        <row r="10">
          <cell r="D10">
            <v>0</v>
          </cell>
        </row>
        <row r="12">
          <cell r="D12">
            <v>1</v>
          </cell>
        </row>
        <row r="16">
          <cell r="D16">
            <v>0</v>
          </cell>
        </row>
        <row r="20">
          <cell r="D20">
            <v>1</v>
          </cell>
        </row>
        <row r="22">
          <cell r="D22">
            <v>0</v>
          </cell>
        </row>
        <row r="25">
          <cell r="D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I-C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"/>
      <sheetName val="I1"/>
      <sheetName val="I2"/>
      <sheetName val="I3"/>
      <sheetName val="I4"/>
      <sheetName val="I5"/>
      <sheetName val="I6"/>
      <sheetName val="I7"/>
      <sheetName val="I8"/>
      <sheetName val="I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RDP"/>
      <sheetName val="Tabla de verdad"/>
      <sheetName val="TG - Presta"/>
    </sheetNames>
    <sheetDataSet>
      <sheetData sheetId="0"/>
      <sheetData sheetId="1">
        <row r="14">
          <cell r="G14" t="str">
            <v>Modelo operativo</v>
          </cell>
        </row>
        <row r="15">
          <cell r="G15" t="str">
            <v>Filtro de inteligencia comercial</v>
          </cell>
        </row>
        <row r="16">
          <cell r="G16" t="str">
            <v>Plataforma micro de referidos (hardware, software y responsables) diseñada</v>
          </cell>
        </row>
        <row r="17">
          <cell r="G17" t="str">
            <v>Plataforma de referidos implementada</v>
          </cell>
        </row>
        <row r="18">
          <cell r="G18" t="str">
            <v>Formato de registro y explotación de referidos</v>
          </cell>
        </row>
        <row r="19">
          <cell r="G19" t="str">
            <v>Procedimientos de registro y explotación de referidos diseñados</v>
          </cell>
        </row>
        <row r="20">
          <cell r="G20" t="str">
            <v>Procedimiento de registro de referidos implantados</v>
          </cell>
        </row>
        <row r="21">
          <cell r="G21" t="str">
            <v>Procedimiento de explotación de referidos implantados</v>
          </cell>
        </row>
        <row r="22">
          <cell r="G22" t="str">
            <v>Acceso de Call Center a la BD de referidos</v>
          </cell>
        </row>
      </sheetData>
      <sheetData sheetId="2">
        <row r="14">
          <cell r="G14" t="str">
            <v>Dispositivos Wap adquiridos</v>
          </cell>
        </row>
        <row r="15">
          <cell r="G15" t="str">
            <v xml:space="preserve">Entrega de Aplicativo Aprobado </v>
          </cell>
        </row>
        <row r="16">
          <cell r="G16" t="str">
            <v>Procedimiento entregado  a todas las Tiendas</v>
          </cell>
        </row>
        <row r="17">
          <cell r="G17" t="str">
            <v>Uso de Equipos por personal de Maestro</v>
          </cell>
        </row>
      </sheetData>
      <sheetData sheetId="3">
        <row r="14">
          <cell r="G14" t="str">
            <v>Reportes de explotación de información diseñados</v>
          </cell>
        </row>
        <row r="15">
          <cell r="G15" t="str">
            <v>Reportes de explotación de información implementados</v>
          </cell>
        </row>
        <row r="16">
          <cell r="G16" t="str">
            <v>Mecanismos para la explotación de información diseñados</v>
          </cell>
        </row>
        <row r="17">
          <cell r="G17" t="str">
            <v>Mecanismos para la explotación de información implementados</v>
          </cell>
        </row>
        <row r="18">
          <cell r="G18" t="str">
            <v>Entregable C</v>
          </cell>
        </row>
      </sheetData>
      <sheetData sheetId="4">
        <row r="14">
          <cell r="G14" t="str">
            <v>Tabla de dispositivos WAP asignados</v>
          </cell>
        </row>
        <row r="15">
          <cell r="G15" t="str">
            <v>Entregable A</v>
          </cell>
        </row>
        <row r="16">
          <cell r="G16" t="str">
            <v>Entregable B</v>
          </cell>
        </row>
        <row r="17">
          <cell r="G17" t="str">
            <v>Entregable C</v>
          </cell>
        </row>
      </sheetData>
      <sheetData sheetId="5">
        <row r="14">
          <cell r="G14" t="str">
            <v>Autorización de accesos genéricos a SAP</v>
          </cell>
        </row>
        <row r="15">
          <cell r="G15" t="str">
            <v>Accesos genéricos implementados</v>
          </cell>
        </row>
        <row r="16">
          <cell r="G16" t="str">
            <v>Entregable A</v>
          </cell>
        </row>
        <row r="17">
          <cell r="G17" t="str">
            <v>Entregable B</v>
          </cell>
        </row>
        <row r="18">
          <cell r="G18" t="str">
            <v>Entregable C</v>
          </cell>
        </row>
      </sheetData>
      <sheetData sheetId="6">
        <row r="14">
          <cell r="G14" t="str">
            <v>Reportes de explotación de proformas diseñado</v>
          </cell>
        </row>
        <row r="15">
          <cell r="G15" t="str">
            <v>Procedimiento de explotación de proformas diseñado</v>
          </cell>
        </row>
        <row r="16">
          <cell r="G16" t="str">
            <v>Explotación de porformas implementada</v>
          </cell>
        </row>
        <row r="17">
          <cell r="G17" t="str">
            <v>Entregable A</v>
          </cell>
        </row>
        <row r="18">
          <cell r="G18" t="str">
            <v>Entregable B</v>
          </cell>
        </row>
      </sheetData>
      <sheetData sheetId="7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8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9">
        <row r="14">
          <cell r="G14" t="str">
            <v>Adenda BC Aprobado</v>
          </cell>
        </row>
        <row r="15">
          <cell r="G15" t="str">
            <v>Emisión orden de compra</v>
          </cell>
        </row>
        <row r="16">
          <cell r="G16" t="str">
            <v>Equipos, probados y en funcionamiento en cada Tienda</v>
          </cell>
        </row>
      </sheetData>
      <sheetData sheetId="10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1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2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3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4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5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6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7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8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19">
        <row r="14">
          <cell r="G14" t="str">
            <v>Entregable A</v>
          </cell>
        </row>
        <row r="15">
          <cell r="G15" t="str">
            <v>Entregable B</v>
          </cell>
        </row>
        <row r="16">
          <cell r="G16" t="str">
            <v>Entregable C</v>
          </cell>
        </row>
      </sheetData>
      <sheetData sheetId="20">
        <row r="14">
          <cell r="G14" t="str">
            <v>Entregable 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D949-CCFE-49F4-8A24-4896B32F32D7}">
  <dimension ref="A1:F18"/>
  <sheetViews>
    <sheetView tabSelected="1" workbookViewId="0">
      <selection activeCell="I9" sqref="I9"/>
    </sheetView>
  </sheetViews>
  <sheetFormatPr baseColWidth="10" defaultRowHeight="12.7" x14ac:dyDescent="0.4"/>
  <cols>
    <col min="1" max="1" width="43.05859375" customWidth="1"/>
    <col min="6" max="6" width="30" customWidth="1"/>
  </cols>
  <sheetData>
    <row r="1" spans="1:6" ht="23.35" x14ac:dyDescent="0.4">
      <c r="A1" s="195" t="s">
        <v>51</v>
      </c>
      <c r="B1" s="198" t="s">
        <v>57</v>
      </c>
      <c r="C1" s="199"/>
      <c r="D1" s="199"/>
      <c r="E1" s="199"/>
      <c r="F1" s="200"/>
    </row>
    <row r="2" spans="1:6" x14ac:dyDescent="0.4">
      <c r="A2" s="194"/>
    </row>
    <row r="3" spans="1:6" ht="23.35" x14ac:dyDescent="0.4">
      <c r="A3" s="195" t="s">
        <v>52</v>
      </c>
      <c r="B3" s="198" t="s">
        <v>58</v>
      </c>
      <c r="C3" s="199"/>
      <c r="D3" s="199"/>
      <c r="E3" s="199"/>
      <c r="F3" s="200"/>
    </row>
    <row r="4" spans="1:6" x14ac:dyDescent="0.4">
      <c r="A4" s="194"/>
    </row>
    <row r="5" spans="1:6" ht="23.35" x14ac:dyDescent="0.4">
      <c r="A5" s="195" t="s">
        <v>53</v>
      </c>
      <c r="B5" s="198" t="s">
        <v>59</v>
      </c>
      <c r="C5" s="199"/>
      <c r="D5" s="199"/>
      <c r="E5" s="199"/>
      <c r="F5" s="200"/>
    </row>
    <row r="6" spans="1:6" x14ac:dyDescent="0.4">
      <c r="A6" s="194"/>
    </row>
    <row r="7" spans="1:6" ht="23.35" x14ac:dyDescent="0.4">
      <c r="A7" s="195" t="s">
        <v>54</v>
      </c>
      <c r="B7" s="198" t="s">
        <v>60</v>
      </c>
      <c r="C7" s="199"/>
      <c r="D7" s="199"/>
      <c r="E7" s="199"/>
      <c r="F7" s="200"/>
    </row>
    <row r="8" spans="1:6" x14ac:dyDescent="0.4">
      <c r="A8" s="194"/>
    </row>
    <row r="9" spans="1:6" ht="23.35" x14ac:dyDescent="0.4">
      <c r="A9" s="195" t="s">
        <v>55</v>
      </c>
      <c r="B9" s="198" t="s">
        <v>56</v>
      </c>
      <c r="C9" s="199"/>
      <c r="D9" s="199"/>
      <c r="E9" s="199"/>
      <c r="F9" s="200"/>
    </row>
    <row r="10" spans="1:6" x14ac:dyDescent="0.4">
      <c r="A10" s="194"/>
    </row>
    <row r="18" spans="1:1" ht="23.35" x14ac:dyDescent="0.4">
      <c r="A18" s="195" t="s">
        <v>63</v>
      </c>
    </row>
  </sheetData>
  <mergeCells count="5">
    <mergeCell ref="B1:F1"/>
    <mergeCell ref="B3:F3"/>
    <mergeCell ref="B5:F5"/>
    <mergeCell ref="B7:F7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27"/>
  <sheetViews>
    <sheetView showGridLines="0" topLeftCell="B1" zoomScale="80" zoomScaleNormal="80" workbookViewId="0">
      <pane ySplit="5" topLeftCell="A6" activePane="bottomLeft" state="frozen"/>
      <selection pane="bottomLeft" activeCell="Q12" activeCellId="1" sqref="Q7 Q12"/>
    </sheetView>
  </sheetViews>
  <sheetFormatPr baseColWidth="10" defaultColWidth="14.46875" defaultRowHeight="15.75" customHeight="1" outlineLevelCol="1" x14ac:dyDescent="1.2"/>
  <cols>
    <col min="1" max="1" width="5.8203125" style="3" customWidth="1"/>
    <col min="2" max="2" width="26.703125" style="3" customWidth="1"/>
    <col min="3" max="5" width="14.46875" style="3"/>
    <col min="6" max="6" width="9.29296875" style="3" customWidth="1"/>
    <col min="7" max="7" width="15.17578125" style="3" customWidth="1"/>
    <col min="8" max="8" width="13.703125" style="3" customWidth="1"/>
    <col min="9" max="9" width="13.17578125" style="3" customWidth="1"/>
    <col min="10" max="10" width="23.29296875" style="3" customWidth="1"/>
    <col min="11" max="11" width="16.703125" style="3" customWidth="1"/>
    <col min="12" max="12" width="11.8203125" style="3" customWidth="1" outlineLevel="1"/>
    <col min="13" max="13" width="12.46875" style="3" customWidth="1" outlineLevel="1"/>
    <col min="14" max="14" width="1.703125" style="3" customWidth="1" outlineLevel="1"/>
    <col min="15" max="15" width="5.52734375" style="3" customWidth="1" outlineLevel="1"/>
    <col min="16" max="16" width="13" style="3" customWidth="1" outlineLevel="1"/>
    <col min="17" max="17" width="5" style="3" customWidth="1" outlineLevel="1"/>
    <col min="18" max="16384" width="14.46875" style="3"/>
  </cols>
  <sheetData>
    <row r="1" spans="1:17" ht="34.5" customHeight="1" x14ac:dyDescent="1.2">
      <c r="A1" s="2"/>
      <c r="B1" s="209"/>
      <c r="C1" s="210"/>
      <c r="D1" s="210"/>
      <c r="E1" s="210"/>
      <c r="F1" s="210"/>
      <c r="G1" s="210"/>
      <c r="H1" s="211"/>
    </row>
    <row r="2" spans="1:17" ht="20.25" customHeight="1" x14ac:dyDescent="1.2">
      <c r="A2" s="5"/>
      <c r="B2" s="81" t="s">
        <v>7</v>
      </c>
      <c r="C2" s="83"/>
      <c r="D2" s="78"/>
      <c r="E2" s="78"/>
      <c r="F2" s="78"/>
      <c r="G2" s="79" t="s">
        <v>0</v>
      </c>
      <c r="H2" s="103"/>
      <c r="I2" s="80"/>
      <c r="J2" s="4"/>
    </row>
    <row r="3" spans="1:17" ht="19.350000000000001" x14ac:dyDescent="1.2">
      <c r="A3" s="5"/>
      <c r="B3" s="82" t="s">
        <v>6</v>
      </c>
      <c r="C3" s="212"/>
      <c r="D3" s="213"/>
      <c r="E3" s="213"/>
      <c r="F3" s="213"/>
      <c r="G3" s="213"/>
      <c r="H3" s="213"/>
      <c r="I3" s="214"/>
      <c r="J3" s="76"/>
    </row>
    <row r="4" spans="1:17" ht="19.350000000000001" x14ac:dyDescent="1.2">
      <c r="A4" s="5"/>
      <c r="B4" s="82" t="s">
        <v>49</v>
      </c>
      <c r="C4" s="191"/>
      <c r="D4" s="192"/>
      <c r="E4" s="192"/>
      <c r="F4" s="192"/>
      <c r="G4" s="192"/>
      <c r="H4" s="192"/>
      <c r="I4" s="193"/>
      <c r="J4" s="76"/>
    </row>
    <row r="5" spans="1:17" ht="19.350000000000001" x14ac:dyDescent="1.2">
      <c r="A5" s="5"/>
      <c r="B5" s="82" t="s">
        <v>10</v>
      </c>
      <c r="C5" s="215"/>
      <c r="D5" s="216"/>
      <c r="E5" s="216"/>
      <c r="F5" s="216"/>
      <c r="G5" s="216"/>
      <c r="H5" s="216"/>
      <c r="I5" s="217"/>
      <c r="J5" s="77"/>
      <c r="L5" s="4"/>
      <c r="M5" s="4"/>
      <c r="N5" s="4"/>
    </row>
    <row r="6" spans="1:17" ht="10.5" customHeight="1" x14ac:dyDescent="1.2">
      <c r="A6" s="2"/>
      <c r="B6" s="1"/>
      <c r="C6" s="1"/>
      <c r="D6" s="1"/>
      <c r="E6" s="1"/>
      <c r="F6" s="1"/>
      <c r="G6" s="1"/>
      <c r="H6" s="1"/>
      <c r="J6" s="4"/>
      <c r="L6" s="4"/>
      <c r="M6" s="4"/>
      <c r="N6" s="4"/>
    </row>
    <row r="7" spans="1:17" ht="21" customHeight="1" x14ac:dyDescent="1.2">
      <c r="A7" s="5"/>
      <c r="B7" s="21" t="s">
        <v>4</v>
      </c>
      <c r="C7" s="206"/>
      <c r="D7" s="207"/>
      <c r="E7" s="207"/>
      <c r="F7" s="207"/>
      <c r="G7" s="208"/>
      <c r="H7" s="24" t="s">
        <v>3</v>
      </c>
      <c r="I7" s="84" t="s">
        <v>8</v>
      </c>
      <c r="J7" s="84" t="s">
        <v>17</v>
      </c>
      <c r="K7" s="84" t="s">
        <v>13</v>
      </c>
      <c r="L7" s="25" t="s">
        <v>18</v>
      </c>
      <c r="M7" s="25" t="s">
        <v>16</v>
      </c>
      <c r="N7" s="220">
        <f>IFERROR(ROUND(AVERAGE(O8:O10),2),"")</f>
        <v>0.12</v>
      </c>
      <c r="O7" s="221"/>
      <c r="P7" s="25" t="s">
        <v>12</v>
      </c>
      <c r="Q7" s="30">
        <f>IFERROR(ROUND(AVERAGE(Q8:Q10),2),"")</f>
        <v>0.88</v>
      </c>
    </row>
    <row r="8" spans="1:17" ht="20.25" customHeight="1" x14ac:dyDescent="1.2">
      <c r="A8" s="5"/>
      <c r="B8" s="22" t="s">
        <v>22</v>
      </c>
      <c r="C8" s="204"/>
      <c r="D8" s="205"/>
      <c r="E8" s="205"/>
      <c r="F8" s="205"/>
      <c r="G8" s="205"/>
      <c r="H8" s="136">
        <v>0.6</v>
      </c>
      <c r="I8" s="89">
        <f>+O8</f>
        <v>0.35714285714285715</v>
      </c>
      <c r="J8" s="86" t="str">
        <f>+REPT("|",N8)</f>
        <v>|||||||||||||||||||||||||||||||||||</v>
      </c>
      <c r="K8" s="86"/>
      <c r="L8" s="62">
        <v>14000000</v>
      </c>
      <c r="M8" s="63">
        <v>5000000</v>
      </c>
      <c r="N8" s="91">
        <f>+O8*100</f>
        <v>35.714285714285715</v>
      </c>
      <c r="O8" s="89">
        <f>+M8/L8</f>
        <v>0.35714285714285715</v>
      </c>
      <c r="P8" s="63">
        <f>+L8-M8</f>
        <v>9000000</v>
      </c>
      <c r="Q8" s="57">
        <f>+P8/L8</f>
        <v>0.6428571428571429</v>
      </c>
    </row>
    <row r="9" spans="1:17" ht="20.25" customHeight="1" x14ac:dyDescent="1.2">
      <c r="A9" s="5"/>
      <c r="B9" s="26" t="s">
        <v>21</v>
      </c>
      <c r="C9" s="202"/>
      <c r="D9" s="203"/>
      <c r="E9" s="203"/>
      <c r="F9" s="203"/>
      <c r="G9" s="203"/>
      <c r="H9" s="137">
        <v>0.9</v>
      </c>
      <c r="I9" s="88">
        <f>+O9</f>
        <v>0</v>
      </c>
      <c r="J9" s="87" t="str">
        <f>+REPT("|",N9)</f>
        <v/>
      </c>
      <c r="K9" s="87"/>
      <c r="L9" s="66">
        <v>3</v>
      </c>
      <c r="M9" s="67">
        <v>0</v>
      </c>
      <c r="N9" s="92">
        <f>+O9*100</f>
        <v>0</v>
      </c>
      <c r="O9" s="88">
        <f t="shared" ref="O9" si="0">+M9/L9</f>
        <v>0</v>
      </c>
      <c r="P9" s="68">
        <f>+L9-M9</f>
        <v>3</v>
      </c>
      <c r="Q9" s="64">
        <f t="shared" ref="Q9" si="1">+P9/L9</f>
        <v>1</v>
      </c>
    </row>
    <row r="10" spans="1:17" ht="20.25" customHeight="1" x14ac:dyDescent="1.2">
      <c r="A10" s="5"/>
      <c r="B10" s="23" t="s">
        <v>23</v>
      </c>
      <c r="C10" s="218"/>
      <c r="D10" s="219"/>
      <c r="E10" s="219"/>
      <c r="F10" s="219"/>
      <c r="G10" s="219"/>
      <c r="H10" s="138">
        <v>0.5</v>
      </c>
      <c r="I10" s="90">
        <f>+O10</f>
        <v>0</v>
      </c>
      <c r="J10" s="96" t="str">
        <f>+REPT("|",N10)</f>
        <v/>
      </c>
      <c r="K10" s="96"/>
      <c r="L10" s="85">
        <v>2</v>
      </c>
      <c r="M10" s="95">
        <v>0</v>
      </c>
      <c r="N10" s="93">
        <f>+O10*100</f>
        <v>0</v>
      </c>
      <c r="O10" s="90">
        <f>+M10/L10</f>
        <v>0</v>
      </c>
      <c r="P10" s="97">
        <f>+L10-M10</f>
        <v>2</v>
      </c>
      <c r="Q10" s="65">
        <f>+P10/L10</f>
        <v>1</v>
      </c>
    </row>
    <row r="11" spans="1:17" ht="9" customHeight="1" x14ac:dyDescent="1.3">
      <c r="A11" s="2"/>
      <c r="B11" s="1"/>
      <c r="C11" s="1"/>
      <c r="D11" s="1"/>
      <c r="E11" s="1"/>
      <c r="F11" s="1"/>
      <c r="G11" s="1"/>
      <c r="H11" s="1"/>
      <c r="J11" s="4"/>
      <c r="L11" s="4"/>
      <c r="M11" s="4"/>
      <c r="N11" s="4"/>
      <c r="P11" s="7"/>
      <c r="Q11" s="6"/>
    </row>
    <row r="12" spans="1:17" ht="19.350000000000001" x14ac:dyDescent="1.2">
      <c r="A12" s="5"/>
      <c r="B12" s="21" t="s">
        <v>5</v>
      </c>
      <c r="C12" s="206"/>
      <c r="D12" s="207"/>
      <c r="E12" s="207"/>
      <c r="F12" s="207"/>
      <c r="G12" s="208"/>
      <c r="H12" s="24" t="s">
        <v>3</v>
      </c>
      <c r="I12" s="25" t="s">
        <v>8</v>
      </c>
      <c r="J12" s="84" t="s">
        <v>17</v>
      </c>
      <c r="K12" s="84" t="s">
        <v>13</v>
      </c>
      <c r="L12" s="25" t="s">
        <v>18</v>
      </c>
      <c r="M12" s="25" t="s">
        <v>14</v>
      </c>
      <c r="N12" s="220">
        <f>IFERROR(ROUND(AVERAGE(O13:O15),2),"")</f>
        <v>0.24</v>
      </c>
      <c r="O12" s="221"/>
      <c r="P12" s="25" t="s">
        <v>12</v>
      </c>
      <c r="Q12" s="25" t="s">
        <v>11</v>
      </c>
    </row>
    <row r="13" spans="1:17" ht="24" customHeight="1" x14ac:dyDescent="1.2">
      <c r="A13" s="5"/>
      <c r="B13" s="22" t="s">
        <v>24</v>
      </c>
      <c r="C13" s="204"/>
      <c r="D13" s="205"/>
      <c r="E13" s="205"/>
      <c r="F13" s="205"/>
      <c r="G13" s="205"/>
      <c r="H13" s="136">
        <v>0</v>
      </c>
      <c r="I13" s="139">
        <f>+O13</f>
        <v>0.2</v>
      </c>
      <c r="J13" s="86" t="str">
        <f>+REPT("|",N13)</f>
        <v>||||||||||||||||||||</v>
      </c>
      <c r="K13" s="86"/>
      <c r="L13" s="62">
        <v>5</v>
      </c>
      <c r="M13" s="63">
        <v>1</v>
      </c>
      <c r="N13" s="91">
        <f>+O13*100</f>
        <v>20</v>
      </c>
      <c r="O13" s="89">
        <f>+M13/L13</f>
        <v>0.2</v>
      </c>
      <c r="P13" s="63">
        <f>+L13-M13</f>
        <v>4</v>
      </c>
      <c r="Q13" s="57">
        <f>+P13/L13</f>
        <v>0.8</v>
      </c>
    </row>
    <row r="14" spans="1:17" ht="18" customHeight="1" x14ac:dyDescent="1.2">
      <c r="A14" s="5"/>
      <c r="B14" s="26" t="s">
        <v>25</v>
      </c>
      <c r="C14" s="202"/>
      <c r="D14" s="203"/>
      <c r="E14" s="203"/>
      <c r="F14" s="203"/>
      <c r="G14" s="203"/>
      <c r="H14" s="137">
        <v>0</v>
      </c>
      <c r="I14" s="140">
        <f>+O14</f>
        <v>0.33333333333333331</v>
      </c>
      <c r="J14" s="87" t="str">
        <f>+REPT("|",N14)</f>
        <v>|||||||||||||||||||||||||||||||||</v>
      </c>
      <c r="K14" s="87"/>
      <c r="L14" s="66">
        <v>3</v>
      </c>
      <c r="M14" s="67">
        <v>1</v>
      </c>
      <c r="N14" s="92">
        <f>+O14*100</f>
        <v>33.333333333333329</v>
      </c>
      <c r="O14" s="88">
        <f t="shared" ref="O14" si="2">+M14/L14</f>
        <v>0.33333333333333331</v>
      </c>
      <c r="P14" s="68">
        <f>+L14-M14</f>
        <v>2</v>
      </c>
      <c r="Q14" s="64">
        <f t="shared" ref="Q14" si="3">+P14/L14</f>
        <v>0.66666666666666663</v>
      </c>
    </row>
    <row r="15" spans="1:17" ht="4.5" customHeight="1" x14ac:dyDescent="1.2">
      <c r="A15" s="5"/>
      <c r="B15" s="23"/>
      <c r="C15" s="218"/>
      <c r="D15" s="219"/>
      <c r="E15" s="219"/>
      <c r="F15" s="219"/>
      <c r="G15" s="219"/>
      <c r="H15" s="51"/>
      <c r="I15" s="94"/>
      <c r="J15" s="96"/>
      <c r="K15" s="96"/>
      <c r="L15" s="85">
        <v>50</v>
      </c>
      <c r="M15" s="95">
        <v>10</v>
      </c>
      <c r="N15" s="93">
        <f>+O15*100</f>
        <v>20</v>
      </c>
      <c r="O15" s="90">
        <f>+M15/L15</f>
        <v>0.2</v>
      </c>
      <c r="P15" s="97">
        <f>+L15-M15</f>
        <v>40</v>
      </c>
      <c r="Q15" s="65">
        <f>+P15/L15</f>
        <v>0.8</v>
      </c>
    </row>
    <row r="16" spans="1:17" ht="15.75" customHeight="1" x14ac:dyDescent="1.2">
      <c r="L16" s="4"/>
      <c r="M16" s="4"/>
      <c r="N16" s="4"/>
      <c r="P16" s="4"/>
      <c r="Q16" s="4"/>
    </row>
    <row r="17" spans="2:17" ht="15.75" customHeight="1" x14ac:dyDescent="1.2">
      <c r="B17" s="74"/>
      <c r="C17" s="74"/>
      <c r="D17" s="75"/>
      <c r="L17" s="4"/>
      <c r="M17" s="4"/>
      <c r="N17" s="4"/>
      <c r="P17" s="201"/>
      <c r="Q17" s="4"/>
    </row>
    <row r="18" spans="2:17" ht="15.75" customHeight="1" x14ac:dyDescent="1.2">
      <c r="L18" s="4"/>
      <c r="M18" s="4"/>
      <c r="N18" s="4"/>
      <c r="P18" s="201"/>
      <c r="Q18" s="4"/>
    </row>
    <row r="19" spans="2:17" ht="15.75" customHeight="1" x14ac:dyDescent="1.2">
      <c r="B19" s="8"/>
      <c r="L19" s="4"/>
      <c r="M19" s="4"/>
      <c r="N19" s="4"/>
      <c r="P19" s="4"/>
      <c r="Q19" s="4"/>
    </row>
    <row r="20" spans="2:17" ht="15.75" customHeight="1" x14ac:dyDescent="1.2">
      <c r="L20" s="4"/>
      <c r="M20" s="4"/>
      <c r="N20" s="4"/>
      <c r="P20" s="4"/>
      <c r="Q20" s="4"/>
    </row>
    <row r="21" spans="2:17" ht="15.75" customHeight="1" x14ac:dyDescent="1.2">
      <c r="L21" s="4"/>
      <c r="M21" s="4"/>
      <c r="N21" s="4"/>
      <c r="P21" s="4"/>
      <c r="Q21" s="4"/>
    </row>
    <row r="22" spans="2:17" ht="15.75" customHeight="1" x14ac:dyDescent="1.2">
      <c r="P22" s="4"/>
      <c r="Q22" s="4"/>
    </row>
    <row r="23" spans="2:17" ht="15.75" customHeight="1" x14ac:dyDescent="1.2">
      <c r="P23" s="4"/>
      <c r="Q23" s="4"/>
    </row>
    <row r="24" spans="2:17" ht="15.75" customHeight="1" x14ac:dyDescent="1.2">
      <c r="P24" s="4"/>
      <c r="Q24" s="4"/>
    </row>
    <row r="25" spans="2:17" ht="15.75" customHeight="1" x14ac:dyDescent="1.2">
      <c r="P25" s="4"/>
      <c r="Q25" s="4"/>
    </row>
    <row r="26" spans="2:17" ht="15.75" customHeight="1" x14ac:dyDescent="1.2">
      <c r="P26" s="4"/>
      <c r="Q26" s="4"/>
    </row>
    <row r="27" spans="2:17" ht="15.75" customHeight="1" x14ac:dyDescent="1.2">
      <c r="P27" s="4"/>
      <c r="Q27" s="4"/>
    </row>
  </sheetData>
  <mergeCells count="14">
    <mergeCell ref="P17:P18"/>
    <mergeCell ref="C9:G9"/>
    <mergeCell ref="C8:G8"/>
    <mergeCell ref="C7:G7"/>
    <mergeCell ref="B1:H1"/>
    <mergeCell ref="C3:I3"/>
    <mergeCell ref="C5:I5"/>
    <mergeCell ref="C12:G12"/>
    <mergeCell ref="C14:G14"/>
    <mergeCell ref="C13:G13"/>
    <mergeCell ref="C15:G15"/>
    <mergeCell ref="C10:G10"/>
    <mergeCell ref="N7:O7"/>
    <mergeCell ref="N12:O12"/>
  </mergeCells>
  <conditionalFormatting sqref="H7">
    <cfRule type="expression" dxfId="18" priority="20">
      <formula>LEN(#REF!)&gt;250</formula>
    </cfRule>
  </conditionalFormatting>
  <conditionalFormatting sqref="C7">
    <cfRule type="expression" dxfId="17" priority="21">
      <formula>LEN(#REF!)&gt;250</formula>
    </cfRule>
  </conditionalFormatting>
  <conditionalFormatting sqref="C7:G7">
    <cfRule type="expression" dxfId="16" priority="22">
      <formula>LEN(C1)&gt;250</formula>
    </cfRule>
  </conditionalFormatting>
  <conditionalFormatting sqref="H12">
    <cfRule type="expression" dxfId="15" priority="12">
      <formula>LEN(#REF!)&gt;250</formula>
    </cfRule>
  </conditionalFormatting>
  <conditionalFormatting sqref="C12">
    <cfRule type="expression" dxfId="14" priority="13">
      <formula>LEN(#REF!)&gt;250</formula>
    </cfRule>
  </conditionalFormatting>
  <conditionalFormatting sqref="C12:G12">
    <cfRule type="expression" dxfId="13" priority="14">
      <formula>LEN(C8)&gt;250</formula>
    </cfRule>
  </conditionalFormatting>
  <conditionalFormatting sqref="I7:J7">
    <cfRule type="expression" dxfId="12" priority="10">
      <formula>LEN(#REF!)&gt;250</formula>
    </cfRule>
  </conditionalFormatting>
  <conditionalFormatting sqref="I12">
    <cfRule type="expression" dxfId="11" priority="9">
      <formula>LEN(#REF!)&gt;250</formula>
    </cfRule>
  </conditionalFormatting>
  <conditionalFormatting sqref="L7:M7 P7">
    <cfRule type="expression" dxfId="10" priority="7">
      <formula>LEN(#REF!)&gt;250</formula>
    </cfRule>
  </conditionalFormatting>
  <conditionalFormatting sqref="P12:Q12 L12:M12">
    <cfRule type="expression" dxfId="9" priority="6">
      <formula>LEN(#REF!)&gt;250</formula>
    </cfRule>
  </conditionalFormatting>
  <conditionalFormatting sqref="J12">
    <cfRule type="expression" dxfId="8" priority="4">
      <formula>LEN(#REF!)&gt;250</formula>
    </cfRule>
  </conditionalFormatting>
  <conditionalFormatting sqref="K7">
    <cfRule type="expression" dxfId="7" priority="2">
      <formula>LEN(#REF!)&gt;250</formula>
    </cfRule>
  </conditionalFormatting>
  <conditionalFormatting sqref="K12">
    <cfRule type="expression" dxfId="6" priority="1">
      <formula>LEN(#REF!)&gt;250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CBDF-DC8D-4E09-941E-45BB902CA098}">
  <dimension ref="B6:C7"/>
  <sheetViews>
    <sheetView showGridLines="0" workbookViewId="0">
      <selection activeCell="D14" sqref="D14"/>
    </sheetView>
  </sheetViews>
  <sheetFormatPr baseColWidth="10" defaultRowHeight="12.7" x14ac:dyDescent="0.4"/>
  <cols>
    <col min="2" max="2" width="33.29296875" customWidth="1"/>
    <col min="3" max="3" width="44.05859375" customWidth="1"/>
  </cols>
  <sheetData>
    <row r="6" spans="2:3" ht="17.7" x14ac:dyDescent="1.1000000000000001">
      <c r="B6" s="197" t="s">
        <v>61</v>
      </c>
      <c r="C6" s="21" t="s">
        <v>62</v>
      </c>
    </row>
    <row r="7" spans="2:3" x14ac:dyDescent="0.4">
      <c r="B7" s="196">
        <f>AVERAGE('OKR Anuales'!N7:O7,'OKR Anuales'!N12:O12)</f>
        <v>0.18</v>
      </c>
      <c r="C7" s="196">
        <f>AVERAGE('OKR Anuales'!Q7,'OKR Anuales'!Q12)</f>
        <v>0.88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48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:I3"/>
    </sheetView>
  </sheetViews>
  <sheetFormatPr baseColWidth="10" defaultColWidth="14.46875" defaultRowHeight="15.75" customHeight="1" outlineLevelCol="1" x14ac:dyDescent="1.2"/>
  <cols>
    <col min="1" max="1" width="3.52734375" style="3" customWidth="1"/>
    <col min="2" max="2" width="30.52734375" style="3" customWidth="1"/>
    <col min="3" max="3" width="21.703125" style="3" bestFit="1" customWidth="1"/>
    <col min="4" max="5" width="14.46875" style="3"/>
    <col min="6" max="6" width="32.17578125" style="3" customWidth="1"/>
    <col min="7" max="7" width="28" style="3" customWidth="1"/>
    <col min="8" max="8" width="17.17578125" style="3" customWidth="1"/>
    <col min="9" max="9" width="15.703125" style="52" customWidth="1" outlineLevel="1"/>
    <col min="10" max="10" width="15.703125" style="3" customWidth="1" outlineLevel="1"/>
    <col min="11" max="12" width="14.46875" style="3" customWidth="1" outlineLevel="1"/>
    <col min="13" max="13" width="8.8203125" style="3" customWidth="1" outlineLevel="1"/>
    <col min="14" max="14" width="11.46875" style="3" customWidth="1" outlineLevel="1"/>
    <col min="15" max="15" width="6.46875" style="3" customWidth="1" outlineLevel="1"/>
    <col min="16" max="16" width="14.46875" style="52"/>
    <col min="17" max="16384" width="14.46875" style="3"/>
  </cols>
  <sheetData>
    <row r="1" spans="1:17" ht="38.25" customHeight="1" x14ac:dyDescent="1.2">
      <c r="A1" s="2"/>
      <c r="B1" s="222"/>
      <c r="C1" s="210"/>
      <c r="D1" s="210"/>
      <c r="E1" s="210"/>
      <c r="F1" s="210"/>
      <c r="G1" s="210"/>
      <c r="H1" s="211"/>
    </row>
    <row r="2" spans="1:17" ht="19.350000000000001" x14ac:dyDescent="1.2">
      <c r="A2" s="13"/>
      <c r="B2" s="100" t="s">
        <v>7</v>
      </c>
      <c r="C2" s="232">
        <f>+'OKR Anuales'!C2</f>
        <v>0</v>
      </c>
      <c r="D2" s="233"/>
      <c r="E2" s="233"/>
      <c r="F2" s="233"/>
      <c r="G2" s="233"/>
      <c r="H2" s="233"/>
      <c r="I2" s="233"/>
      <c r="J2" s="101" t="s">
        <v>0</v>
      </c>
      <c r="K2" s="102" t="s">
        <v>1</v>
      </c>
    </row>
    <row r="3" spans="1:17" ht="19.350000000000001" x14ac:dyDescent="1.2">
      <c r="A3" s="13"/>
      <c r="B3" s="100" t="s">
        <v>50</v>
      </c>
      <c r="C3" s="234"/>
      <c r="D3" s="235"/>
      <c r="E3" s="235"/>
      <c r="F3" s="235"/>
      <c r="G3" s="235"/>
      <c r="H3" s="235"/>
      <c r="I3" s="235"/>
      <c r="J3" s="98"/>
      <c r="K3" s="99" t="e">
        <f>AVERAGE(H7,H22,H35)</f>
        <v>#DIV/0!</v>
      </c>
    </row>
    <row r="4" spans="1:17" ht="14.25" customHeight="1" x14ac:dyDescent="1.2">
      <c r="A4" s="9"/>
      <c r="B4" s="19"/>
      <c r="C4" s="19"/>
      <c r="D4" s="20"/>
      <c r="E4" s="20"/>
      <c r="F4" s="20"/>
      <c r="G4" s="20"/>
      <c r="H4" s="56"/>
    </row>
    <row r="5" spans="1:17" ht="19.350000000000001" x14ac:dyDescent="1.2">
      <c r="A5" s="9"/>
      <c r="B5" s="10" t="s">
        <v>31</v>
      </c>
      <c r="C5" s="10"/>
      <c r="D5" s="11"/>
      <c r="E5" s="11"/>
      <c r="F5" s="11"/>
      <c r="G5" s="55"/>
    </row>
    <row r="6" spans="1:17" ht="19.350000000000001" x14ac:dyDescent="1.2">
      <c r="A6" s="12"/>
      <c r="B6" s="41" t="s">
        <v>4</v>
      </c>
      <c r="C6" s="236" t="s">
        <v>19</v>
      </c>
      <c r="D6" s="237"/>
      <c r="E6" s="237"/>
      <c r="F6" s="237"/>
      <c r="G6" s="237"/>
      <c r="H6" s="30" t="s">
        <v>9</v>
      </c>
      <c r="I6" s="30" t="s">
        <v>13</v>
      </c>
      <c r="J6" s="30" t="s">
        <v>15</v>
      </c>
      <c r="K6" s="30" t="s">
        <v>18</v>
      </c>
      <c r="L6" s="30" t="s">
        <v>16</v>
      </c>
      <c r="M6" s="30" t="s">
        <v>11</v>
      </c>
      <c r="N6" s="30" t="s">
        <v>12</v>
      </c>
      <c r="O6" s="30" t="s">
        <v>11</v>
      </c>
      <c r="P6" s="30" t="s">
        <v>38</v>
      </c>
    </row>
    <row r="7" spans="1:17" ht="19.350000000000001" x14ac:dyDescent="1.2">
      <c r="A7" s="13"/>
      <c r="B7" s="42"/>
      <c r="C7" s="27" t="s">
        <v>2</v>
      </c>
      <c r="D7" s="112" t="s">
        <v>4</v>
      </c>
      <c r="E7" s="27"/>
      <c r="F7" s="135"/>
      <c r="G7" s="15"/>
      <c r="H7" s="73">
        <f>IFERROR(ROUND(AVERAGE(H8:H9),2),"")</f>
        <v>0</v>
      </c>
      <c r="I7" s="73"/>
      <c r="J7" s="73"/>
      <c r="K7" s="73"/>
      <c r="L7" s="73"/>
      <c r="M7" s="73">
        <f>IFERROR(ROUND(AVERAGE(M8:M9),2),"")</f>
        <v>7.0000000000000007E-2</v>
      </c>
      <c r="N7" s="73"/>
      <c r="O7" s="73">
        <f>IFERROR(ROUND(AVERAGE(O8:O9),2),"")</f>
        <v>0.93</v>
      </c>
      <c r="P7" s="172"/>
    </row>
    <row r="8" spans="1:17" ht="19.350000000000001" x14ac:dyDescent="1.2">
      <c r="A8" s="13"/>
      <c r="B8" s="28" t="s">
        <v>20</v>
      </c>
      <c r="C8" s="111"/>
      <c r="D8" s="110"/>
      <c r="E8" s="111"/>
      <c r="F8" s="111"/>
      <c r="G8" s="111"/>
      <c r="H8" s="114">
        <v>0</v>
      </c>
      <c r="I8" s="69"/>
      <c r="J8" s="183"/>
      <c r="K8" s="53">
        <v>4500000</v>
      </c>
      <c r="L8" s="72">
        <v>300000</v>
      </c>
      <c r="M8" s="54">
        <f>+L8/K8</f>
        <v>6.6666666666666666E-2</v>
      </c>
      <c r="N8" s="53">
        <f>+K8-L8</f>
        <v>4200000</v>
      </c>
      <c r="O8" s="54">
        <f>+N8/K8</f>
        <v>0.93333333333333335</v>
      </c>
      <c r="P8" s="69" t="s">
        <v>39</v>
      </c>
    </row>
    <row r="9" spans="1:17" ht="19.350000000000001" x14ac:dyDescent="1.2">
      <c r="A9" s="13"/>
      <c r="B9" s="33" t="s">
        <v>21</v>
      </c>
      <c r="C9" s="104"/>
      <c r="D9" s="104"/>
      <c r="E9" s="104"/>
      <c r="F9" s="104"/>
      <c r="G9" s="104"/>
      <c r="H9" s="123"/>
      <c r="I9" s="125"/>
      <c r="J9" s="183"/>
      <c r="K9" s="105">
        <v>0.2</v>
      </c>
      <c r="L9" s="107"/>
      <c r="M9" s="105"/>
      <c r="N9" s="108"/>
      <c r="O9" s="105"/>
      <c r="P9" s="146" t="s">
        <v>11</v>
      </c>
    </row>
    <row r="10" spans="1:17" ht="19.350000000000001" x14ac:dyDescent="1.2">
      <c r="A10" s="13"/>
      <c r="B10" s="33" t="s">
        <v>23</v>
      </c>
      <c r="C10" s="104"/>
      <c r="D10" s="104"/>
      <c r="E10" s="104"/>
      <c r="F10" s="104"/>
      <c r="G10" s="113"/>
      <c r="H10" s="124"/>
      <c r="I10" s="106"/>
      <c r="J10" s="183"/>
      <c r="K10" s="184">
        <v>1</v>
      </c>
      <c r="L10" s="126"/>
      <c r="M10" s="126"/>
      <c r="N10" s="127"/>
      <c r="O10" s="126"/>
      <c r="P10" s="173"/>
    </row>
    <row r="11" spans="1:17" ht="19.350000000000001" x14ac:dyDescent="1.2">
      <c r="A11" s="13"/>
      <c r="B11" s="129" t="s">
        <v>28</v>
      </c>
      <c r="C11" s="130"/>
      <c r="D11" s="104"/>
      <c r="E11" s="104"/>
      <c r="F11" s="104"/>
      <c r="G11" s="132"/>
      <c r="H11" s="115"/>
      <c r="I11" s="106"/>
      <c r="J11" s="183"/>
      <c r="K11" s="186">
        <v>3</v>
      </c>
      <c r="L11" s="128"/>
      <c r="M11" s="105"/>
      <c r="N11" s="108"/>
      <c r="O11" s="128"/>
      <c r="P11" s="185"/>
    </row>
    <row r="12" spans="1:17" ht="9.75" customHeight="1" x14ac:dyDescent="1.2">
      <c r="A12" s="14"/>
      <c r="B12" s="15"/>
      <c r="C12" s="15"/>
      <c r="D12" s="131"/>
      <c r="E12" s="131"/>
      <c r="F12" s="131"/>
      <c r="G12" s="15"/>
      <c r="H12" s="15"/>
      <c r="I12" s="133"/>
      <c r="J12" s="131"/>
      <c r="K12" s="15"/>
      <c r="L12" s="15"/>
      <c r="M12" s="131"/>
      <c r="N12" s="131"/>
      <c r="O12" s="15"/>
      <c r="P12" s="174"/>
    </row>
    <row r="13" spans="1:17" ht="28.5" customHeight="1" x14ac:dyDescent="1.2">
      <c r="A13" s="14"/>
      <c r="B13" s="148" t="s">
        <v>41</v>
      </c>
      <c r="C13" s="245"/>
      <c r="D13" s="245"/>
      <c r="E13" s="245"/>
      <c r="F13" s="245"/>
      <c r="G13" s="245"/>
      <c r="H13" s="165"/>
      <c r="I13" s="155"/>
      <c r="J13" s="154"/>
      <c r="K13" s="131"/>
      <c r="L13" s="131"/>
      <c r="M13" s="131"/>
      <c r="N13" s="131"/>
      <c r="O13" s="131"/>
      <c r="P13" s="175"/>
      <c r="Q13" s="153"/>
    </row>
    <row r="14" spans="1:17" ht="21" customHeight="1" x14ac:dyDescent="1.2">
      <c r="A14" s="14"/>
      <c r="B14" s="147" t="s">
        <v>42</v>
      </c>
      <c r="C14" s="246"/>
      <c r="D14" s="246"/>
      <c r="E14" s="246"/>
      <c r="F14" s="246"/>
      <c r="G14" s="246"/>
      <c r="H14" s="160"/>
      <c r="I14" s="143"/>
      <c r="J14" s="144"/>
      <c r="K14" s="15"/>
      <c r="L14" s="15"/>
      <c r="M14" s="15"/>
      <c r="N14" s="15"/>
      <c r="O14" s="15"/>
      <c r="Q14" s="153"/>
    </row>
    <row r="15" spans="1:17" ht="21" customHeight="1" x14ac:dyDescent="1.2">
      <c r="A15" s="14"/>
      <c r="B15" s="147" t="s">
        <v>43</v>
      </c>
      <c r="C15" s="246"/>
      <c r="D15" s="246"/>
      <c r="E15" s="246"/>
      <c r="F15" s="246"/>
      <c r="G15" s="246"/>
      <c r="H15" s="160"/>
      <c r="I15" s="143"/>
      <c r="J15" s="144"/>
      <c r="K15" s="15"/>
      <c r="L15" s="15"/>
      <c r="M15" s="15"/>
      <c r="N15" s="15"/>
      <c r="O15" s="15"/>
      <c r="Q15" s="153"/>
    </row>
    <row r="16" spans="1:17" ht="21" customHeight="1" x14ac:dyDescent="1.2">
      <c r="A16" s="14"/>
      <c r="B16" s="147" t="s">
        <v>44</v>
      </c>
      <c r="C16" s="246"/>
      <c r="D16" s="246"/>
      <c r="E16" s="246"/>
      <c r="F16" s="246"/>
      <c r="G16" s="246"/>
      <c r="H16" s="160"/>
      <c r="I16" s="143"/>
      <c r="J16" s="144"/>
      <c r="K16" s="15"/>
      <c r="L16" s="15"/>
      <c r="M16" s="15"/>
      <c r="N16" s="15"/>
      <c r="O16" s="15"/>
      <c r="Q16" s="153"/>
    </row>
    <row r="17" spans="1:17" ht="21" customHeight="1" x14ac:dyDescent="1.2">
      <c r="A17" s="14"/>
      <c r="B17" s="147" t="s">
        <v>45</v>
      </c>
      <c r="C17" s="246"/>
      <c r="D17" s="246"/>
      <c r="E17" s="246"/>
      <c r="F17" s="246"/>
      <c r="G17" s="246"/>
      <c r="H17" s="160"/>
      <c r="I17" s="143"/>
      <c r="J17" s="144"/>
      <c r="K17" s="15"/>
      <c r="L17" s="15"/>
      <c r="M17" s="15"/>
      <c r="N17" s="15"/>
      <c r="O17" s="15"/>
      <c r="P17" s="176"/>
    </row>
    <row r="18" spans="1:17" ht="21" customHeight="1" x14ac:dyDescent="1.2">
      <c r="A18" s="14"/>
      <c r="B18" s="149" t="s">
        <v>46</v>
      </c>
      <c r="C18" s="247"/>
      <c r="D18" s="247"/>
      <c r="E18" s="247"/>
      <c r="F18" s="247"/>
      <c r="G18" s="247"/>
      <c r="H18" s="160"/>
      <c r="I18" s="143"/>
      <c r="J18" s="144"/>
      <c r="K18" s="15"/>
      <c r="L18" s="15"/>
      <c r="M18" s="15"/>
      <c r="N18" s="15"/>
      <c r="O18" s="15"/>
      <c r="Q18" s="153"/>
    </row>
    <row r="19" spans="1:17" ht="21" customHeight="1" x14ac:dyDescent="1.2">
      <c r="A19" s="14"/>
      <c r="B19" s="150" t="s">
        <v>47</v>
      </c>
      <c r="C19" s="248"/>
      <c r="D19" s="248"/>
      <c r="E19" s="248"/>
      <c r="F19" s="248"/>
      <c r="G19" s="248"/>
      <c r="H19" s="160"/>
      <c r="I19" s="152"/>
      <c r="J19" s="151"/>
      <c r="K19" s="15"/>
      <c r="L19" s="15"/>
      <c r="M19" s="15"/>
      <c r="N19" s="15"/>
      <c r="O19" s="15"/>
      <c r="Q19" s="153"/>
    </row>
    <row r="20" spans="1:17" ht="21" customHeight="1" x14ac:dyDescent="1.2">
      <c r="A20" s="14"/>
      <c r="B20" s="15"/>
      <c r="C20" s="15"/>
      <c r="D20" s="15"/>
      <c r="E20" s="15"/>
      <c r="F20" s="15"/>
      <c r="G20" s="15"/>
      <c r="H20" s="131"/>
      <c r="I20" s="70"/>
      <c r="J20" s="15"/>
      <c r="K20" s="131"/>
      <c r="L20" s="131"/>
      <c r="M20" s="131"/>
      <c r="N20" s="131"/>
      <c r="O20" s="131"/>
      <c r="P20" s="177"/>
    </row>
    <row r="21" spans="1:17" ht="19.350000000000001" x14ac:dyDescent="1.2">
      <c r="A21" s="12"/>
      <c r="B21" s="10" t="s">
        <v>26</v>
      </c>
      <c r="C21" s="15"/>
      <c r="D21" s="15"/>
      <c r="E21" s="15"/>
      <c r="F21" s="15"/>
      <c r="G21" s="15"/>
      <c r="H21" s="15"/>
      <c r="I21" s="70"/>
      <c r="J21" s="15"/>
      <c r="K21" s="15"/>
      <c r="L21" s="15"/>
      <c r="M21" s="15"/>
      <c r="N21" s="15"/>
      <c r="O21" s="15"/>
    </row>
    <row r="22" spans="1:17" ht="19.350000000000001" x14ac:dyDescent="1.2">
      <c r="A22" s="13"/>
      <c r="B22" s="32" t="s">
        <v>5</v>
      </c>
      <c r="C22" s="223"/>
      <c r="D22" s="224"/>
      <c r="E22" s="224"/>
      <c r="F22" s="224"/>
      <c r="G22" s="224"/>
      <c r="H22" s="39" t="e">
        <f>AVERAGE(H24:H25)</f>
        <v>#DIV/0!</v>
      </c>
      <c r="I22" s="30" t="s">
        <v>13</v>
      </c>
      <c r="J22" s="30" t="s">
        <v>15</v>
      </c>
      <c r="K22" s="30" t="s">
        <v>18</v>
      </c>
      <c r="L22" s="30" t="s">
        <v>16</v>
      </c>
      <c r="M22" s="30" t="s">
        <v>11</v>
      </c>
      <c r="N22" s="30" t="s">
        <v>12</v>
      </c>
      <c r="O22" s="30" t="s">
        <v>11</v>
      </c>
      <c r="P22" s="30"/>
    </row>
    <row r="23" spans="1:17" ht="19.350000000000001" x14ac:dyDescent="1.2">
      <c r="A23" s="13"/>
      <c r="B23" s="33"/>
      <c r="C23" s="34" t="s">
        <v>2</v>
      </c>
      <c r="D23" s="35" t="s">
        <v>27</v>
      </c>
      <c r="E23" s="36"/>
      <c r="F23" s="135"/>
      <c r="G23" s="37"/>
      <c r="H23" s="40"/>
      <c r="I23" s="60"/>
      <c r="J23" s="60"/>
      <c r="K23" s="60"/>
      <c r="L23" s="61"/>
      <c r="M23" s="61"/>
      <c r="N23" s="61"/>
      <c r="O23" s="61"/>
      <c r="P23" s="172"/>
    </row>
    <row r="24" spans="1:17" ht="19.350000000000001" x14ac:dyDescent="1.2">
      <c r="A24" s="13"/>
      <c r="B24" s="28" t="s">
        <v>32</v>
      </c>
      <c r="C24" s="230"/>
      <c r="D24" s="231"/>
      <c r="E24" s="231"/>
      <c r="F24" s="231"/>
      <c r="G24" s="231"/>
      <c r="H24" s="31"/>
      <c r="I24" s="71"/>
      <c r="J24" s="187"/>
      <c r="K24" s="31">
        <v>0</v>
      </c>
      <c r="L24" s="31">
        <v>0</v>
      </c>
      <c r="M24" s="49"/>
      <c r="N24" s="31">
        <f>+K24-L24</f>
        <v>0</v>
      </c>
      <c r="O24" s="29"/>
      <c r="P24" s="69" t="s">
        <v>40</v>
      </c>
    </row>
    <row r="25" spans="1:17" ht="19.350000000000001" x14ac:dyDescent="1.2">
      <c r="A25" s="13"/>
      <c r="B25" s="121" t="s">
        <v>25</v>
      </c>
      <c r="C25" s="228"/>
      <c r="D25" s="229"/>
      <c r="E25" s="229"/>
      <c r="F25" s="229"/>
      <c r="G25" s="229"/>
      <c r="H25" s="105"/>
      <c r="I25" s="106"/>
      <c r="J25" s="188"/>
      <c r="K25" s="117">
        <v>0</v>
      </c>
      <c r="L25" s="105">
        <v>0</v>
      </c>
      <c r="M25" s="119"/>
      <c r="N25" s="122">
        <f>+K25-L25</f>
        <v>0</v>
      </c>
      <c r="O25" s="109"/>
      <c r="P25" s="146" t="s">
        <v>11</v>
      </c>
    </row>
    <row r="26" spans="1:17" ht="19.350000000000001" x14ac:dyDescent="1.2">
      <c r="A26" s="13"/>
      <c r="B26" s="120" t="s">
        <v>33</v>
      </c>
      <c r="C26" s="225"/>
      <c r="D26" s="226"/>
      <c r="E26" s="226"/>
      <c r="F26" s="226"/>
      <c r="G26" s="227"/>
      <c r="H26" s="118"/>
      <c r="I26" s="142"/>
      <c r="J26" s="189"/>
      <c r="K26" s="118"/>
      <c r="L26" s="118"/>
      <c r="M26" s="118"/>
      <c r="N26" s="38"/>
      <c r="O26" s="118"/>
      <c r="P26" s="173" t="s">
        <v>11</v>
      </c>
    </row>
    <row r="27" spans="1:17" ht="19.5" customHeight="1" x14ac:dyDescent="1.2">
      <c r="A27" s="13"/>
      <c r="B27" s="16"/>
      <c r="C27" s="16"/>
      <c r="H27" s="17"/>
      <c r="N27" s="134"/>
      <c r="P27" s="177"/>
    </row>
    <row r="28" spans="1:17" ht="19.5" customHeight="1" x14ac:dyDescent="1.2">
      <c r="A28" s="13"/>
      <c r="B28" s="148" t="s">
        <v>41</v>
      </c>
      <c r="C28" s="164"/>
      <c r="D28" s="156"/>
      <c r="E28" s="156"/>
      <c r="F28" s="156"/>
      <c r="G28" s="156"/>
      <c r="H28" s="165"/>
      <c r="I28" s="165"/>
      <c r="J28" s="166"/>
      <c r="K28" s="134"/>
      <c r="L28" s="134"/>
      <c r="M28" s="134"/>
      <c r="N28" s="134"/>
      <c r="O28" s="134"/>
      <c r="P28" s="175"/>
    </row>
    <row r="29" spans="1:17" ht="19.5" customHeight="1" x14ac:dyDescent="1.2">
      <c r="A29" s="13"/>
      <c r="B29" s="149" t="s">
        <v>42</v>
      </c>
      <c r="C29" s="159"/>
      <c r="D29" s="14"/>
      <c r="E29" s="14"/>
      <c r="F29" s="14"/>
      <c r="G29" s="14"/>
      <c r="H29" s="160"/>
      <c r="I29" s="160"/>
      <c r="J29" s="161"/>
      <c r="P29" s="176"/>
    </row>
    <row r="30" spans="1:17" ht="19.5" customHeight="1" x14ac:dyDescent="1.2">
      <c r="A30" s="13"/>
      <c r="B30" s="149" t="s">
        <v>43</v>
      </c>
      <c r="C30" s="159"/>
      <c r="H30" s="160"/>
      <c r="I30" s="162"/>
      <c r="J30" s="163"/>
      <c r="P30" s="176"/>
    </row>
    <row r="31" spans="1:17" ht="19.5" customHeight="1" x14ac:dyDescent="1.2">
      <c r="A31" s="13"/>
      <c r="B31" s="149" t="s">
        <v>44</v>
      </c>
      <c r="C31" s="159"/>
      <c r="H31" s="160"/>
      <c r="I31" s="162"/>
      <c r="J31" s="163"/>
      <c r="P31" s="176"/>
    </row>
    <row r="32" spans="1:17" ht="19.5" customHeight="1" x14ac:dyDescent="1.2">
      <c r="A32" s="13"/>
      <c r="B32" s="157" t="s">
        <v>45</v>
      </c>
      <c r="C32" s="167"/>
      <c r="D32" s="158"/>
      <c r="E32" s="158"/>
      <c r="F32" s="158"/>
      <c r="G32" s="158"/>
      <c r="H32" s="171"/>
      <c r="I32" s="168"/>
      <c r="J32" s="169"/>
      <c r="K32" s="158"/>
      <c r="L32" s="158"/>
      <c r="M32" s="158"/>
      <c r="N32" s="158"/>
      <c r="O32" s="158"/>
      <c r="P32" s="182"/>
    </row>
    <row r="33" spans="1:16" ht="19.5" customHeight="1" x14ac:dyDescent="1.2">
      <c r="A33" s="13"/>
      <c r="B33" s="16"/>
      <c r="C33" s="16"/>
      <c r="H33" s="17"/>
      <c r="J33" s="134"/>
      <c r="K33" s="134"/>
      <c r="L33" s="134"/>
    </row>
    <row r="34" spans="1:16" ht="19.350000000000001" x14ac:dyDescent="1.2">
      <c r="A34" s="9"/>
      <c r="B34" s="10" t="s">
        <v>37</v>
      </c>
      <c r="C34" s="18"/>
      <c r="D34" s="18"/>
      <c r="E34" s="18"/>
      <c r="F34" s="18"/>
      <c r="G34" s="18"/>
      <c r="H34" s="18"/>
    </row>
    <row r="35" spans="1:16" ht="19.350000000000001" x14ac:dyDescent="1.2">
      <c r="A35" s="13"/>
      <c r="B35" s="46" t="s">
        <v>30</v>
      </c>
      <c r="C35" s="238" t="s">
        <v>29</v>
      </c>
      <c r="D35" s="239"/>
      <c r="E35" s="239"/>
      <c r="F35" s="239"/>
      <c r="G35" s="240"/>
      <c r="H35" s="30" t="e">
        <f>AVERAGE(H37:H39)</f>
        <v>#DIV/0!</v>
      </c>
      <c r="I35" s="58" t="str">
        <f>+I6</f>
        <v>Responsable</v>
      </c>
      <c r="J35" s="58" t="s">
        <v>15</v>
      </c>
      <c r="K35" s="58" t="s">
        <v>18</v>
      </c>
      <c r="L35" s="59" t="s">
        <v>16</v>
      </c>
      <c r="M35" s="59" t="s">
        <v>11</v>
      </c>
      <c r="N35" s="59" t="s">
        <v>12</v>
      </c>
      <c r="O35" s="59" t="s">
        <v>11</v>
      </c>
      <c r="P35" s="30" t="s">
        <v>38</v>
      </c>
    </row>
    <row r="36" spans="1:16" ht="19.350000000000001" x14ac:dyDescent="1.2">
      <c r="A36" s="13"/>
      <c r="B36" s="43"/>
      <c r="C36" s="47" t="s">
        <v>2</v>
      </c>
      <c r="D36" s="44" t="s">
        <v>5</v>
      </c>
      <c r="E36" s="45"/>
      <c r="F36" s="135"/>
      <c r="G36" s="48"/>
      <c r="H36" s="50"/>
      <c r="I36" s="60"/>
      <c r="J36" s="60"/>
      <c r="K36" s="60"/>
      <c r="L36" s="61"/>
      <c r="M36" s="61"/>
      <c r="N36" s="61"/>
      <c r="O36" s="61"/>
      <c r="P36" s="178"/>
    </row>
    <row r="37" spans="1:16" ht="19.350000000000001" x14ac:dyDescent="1.2">
      <c r="A37" s="13"/>
      <c r="B37" s="28" t="s">
        <v>34</v>
      </c>
      <c r="C37" s="230"/>
      <c r="D37" s="231"/>
      <c r="E37" s="231"/>
      <c r="F37" s="231"/>
      <c r="G37" s="241"/>
      <c r="H37" s="31"/>
      <c r="I37" s="71"/>
      <c r="J37" s="187"/>
      <c r="K37" s="31">
        <v>0</v>
      </c>
      <c r="L37" s="31">
        <v>0</v>
      </c>
      <c r="M37" s="49"/>
      <c r="N37" s="31">
        <f>+K37-L37</f>
        <v>0</v>
      </c>
      <c r="O37" s="49"/>
      <c r="P37" s="179" t="s">
        <v>11</v>
      </c>
    </row>
    <row r="38" spans="1:16" ht="19.350000000000001" x14ac:dyDescent="1.2">
      <c r="A38" s="13"/>
      <c r="B38" s="33" t="s">
        <v>35</v>
      </c>
      <c r="C38" s="242"/>
      <c r="D38" s="243"/>
      <c r="E38" s="243"/>
      <c r="F38" s="243"/>
      <c r="G38" s="244"/>
      <c r="H38" s="117"/>
      <c r="I38" s="106"/>
      <c r="J38" s="188"/>
      <c r="K38" s="105">
        <v>0</v>
      </c>
      <c r="L38" s="105">
        <v>0</v>
      </c>
      <c r="M38" s="119"/>
      <c r="N38" s="108">
        <f>+K38-L38</f>
        <v>0</v>
      </c>
      <c r="O38" s="119"/>
      <c r="P38" s="180" t="s">
        <v>11</v>
      </c>
    </row>
    <row r="39" spans="1:16" ht="19.350000000000001" x14ac:dyDescent="1.2">
      <c r="A39" s="13"/>
      <c r="B39" s="116" t="s">
        <v>36</v>
      </c>
      <c r="C39" s="225"/>
      <c r="D39" s="226"/>
      <c r="E39" s="226"/>
      <c r="F39" s="226"/>
      <c r="G39" s="227"/>
      <c r="H39" s="141"/>
      <c r="I39" s="142"/>
      <c r="J39" s="190"/>
      <c r="K39" s="118"/>
      <c r="L39" s="118"/>
      <c r="M39" s="118"/>
      <c r="N39" s="118"/>
      <c r="O39" s="170"/>
      <c r="P39" s="181" t="s">
        <v>11</v>
      </c>
    </row>
    <row r="42" spans="1:16" ht="22.5" customHeight="1" x14ac:dyDescent="1.2">
      <c r="B42" s="148" t="s">
        <v>41</v>
      </c>
      <c r="C42" s="164"/>
      <c r="D42" s="156"/>
      <c r="E42" s="156"/>
      <c r="F42" s="156"/>
      <c r="G42" s="156"/>
      <c r="H42" s="165"/>
      <c r="I42" s="165"/>
      <c r="J42" s="166"/>
      <c r="K42" s="134"/>
      <c r="L42" s="134"/>
      <c r="M42" s="134"/>
      <c r="N42" s="134"/>
      <c r="O42" s="134"/>
      <c r="P42" s="175"/>
    </row>
    <row r="43" spans="1:16" ht="15.75" customHeight="1" x14ac:dyDescent="1.2">
      <c r="B43" s="149" t="s">
        <v>42</v>
      </c>
      <c r="C43" s="159"/>
      <c r="D43" s="14"/>
      <c r="E43" s="14"/>
      <c r="F43" s="14"/>
      <c r="G43" s="14"/>
      <c r="H43" s="160"/>
      <c r="I43" s="160"/>
      <c r="J43" s="161"/>
      <c r="P43" s="176"/>
    </row>
    <row r="44" spans="1:16" ht="15.75" customHeight="1" x14ac:dyDescent="1.2">
      <c r="B44" s="149" t="s">
        <v>43</v>
      </c>
      <c r="C44" s="159"/>
      <c r="D44" s="14"/>
      <c r="E44" s="14"/>
      <c r="F44" s="14"/>
      <c r="G44" s="14"/>
      <c r="H44" s="160"/>
      <c r="I44" s="162"/>
      <c r="J44" s="163"/>
      <c r="P44" s="176"/>
    </row>
    <row r="45" spans="1:16" ht="15.75" customHeight="1" x14ac:dyDescent="1.2">
      <c r="B45" s="149" t="s">
        <v>44</v>
      </c>
      <c r="C45" s="159"/>
      <c r="H45" s="160"/>
      <c r="I45" s="162"/>
      <c r="J45" s="163"/>
      <c r="P45" s="176"/>
    </row>
    <row r="46" spans="1:16" ht="15.75" customHeight="1" x14ac:dyDescent="1.2">
      <c r="B46" s="149" t="s">
        <v>45</v>
      </c>
      <c r="C46" s="159"/>
      <c r="H46" s="160"/>
      <c r="I46" s="162"/>
      <c r="J46" s="163"/>
      <c r="P46" s="176"/>
    </row>
    <row r="47" spans="1:16" ht="15.75" customHeight="1" x14ac:dyDescent="1.2">
      <c r="B47" s="157" t="s">
        <v>46</v>
      </c>
      <c r="C47" s="167"/>
      <c r="D47" s="158"/>
      <c r="E47" s="158"/>
      <c r="F47" s="158"/>
      <c r="G47" s="158"/>
      <c r="H47" s="171"/>
      <c r="I47" s="168"/>
      <c r="J47" s="169"/>
      <c r="K47" s="158"/>
      <c r="L47" s="158"/>
      <c r="M47" s="158"/>
      <c r="N47" s="158"/>
      <c r="O47" s="158"/>
      <c r="P47" s="182"/>
    </row>
    <row r="48" spans="1:16" ht="15.75" customHeight="1" x14ac:dyDescent="1.2">
      <c r="C48" s="145" t="s">
        <v>48</v>
      </c>
    </row>
  </sheetData>
  <mergeCells count="19">
    <mergeCell ref="C39:G39"/>
    <mergeCell ref="C6:G6"/>
    <mergeCell ref="C35:G35"/>
    <mergeCell ref="C37:G37"/>
    <mergeCell ref="C38:G38"/>
    <mergeCell ref="C13:G13"/>
    <mergeCell ref="C14:G14"/>
    <mergeCell ref="C15:G15"/>
    <mergeCell ref="C16:G16"/>
    <mergeCell ref="C17:G17"/>
    <mergeCell ref="C18:G18"/>
    <mergeCell ref="C19:G19"/>
    <mergeCell ref="B1:H1"/>
    <mergeCell ref="C22:G22"/>
    <mergeCell ref="C26:G26"/>
    <mergeCell ref="C25:G25"/>
    <mergeCell ref="C24:G24"/>
    <mergeCell ref="C2:I2"/>
    <mergeCell ref="C3:I3"/>
  </mergeCells>
  <phoneticPr fontId="17" type="noConversion"/>
  <conditionalFormatting sqref="C6 C22 C35">
    <cfRule type="expression" dxfId="5" priority="8">
      <formula>LEN(#REF!)&gt;250</formula>
    </cfRule>
  </conditionalFormatting>
  <conditionalFormatting sqref="D7">
    <cfRule type="expression" dxfId="4" priority="11">
      <formula>LEN(E1)&gt;250</formula>
    </cfRule>
  </conditionalFormatting>
  <conditionalFormatting sqref="C22">
    <cfRule type="expression" dxfId="3" priority="14">
      <formula>LEN(#REF!)&gt;250</formula>
    </cfRule>
  </conditionalFormatting>
  <conditionalFormatting sqref="C35">
    <cfRule type="expression" dxfId="2" priority="15">
      <formula>LEN(D26)&gt;250</formula>
    </cfRule>
  </conditionalFormatting>
  <conditionalFormatting sqref="D23">
    <cfRule type="expression" dxfId="1" priority="2">
      <formula>LEN(#REF!)&gt;250</formula>
    </cfRule>
  </conditionalFormatting>
  <conditionalFormatting sqref="D36">
    <cfRule type="expression" dxfId="0" priority="1">
      <formula>LEN(E24)&gt;250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Conceptos</vt:lpstr>
      <vt:lpstr>OKR Anuales</vt:lpstr>
      <vt:lpstr>Dashboard Anuales</vt:lpstr>
      <vt:lpstr>Trimestre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Alejandro Bedini</cp:lastModifiedBy>
  <dcterms:created xsi:type="dcterms:W3CDTF">2019-11-25T21:18:13Z</dcterms:created>
  <dcterms:modified xsi:type="dcterms:W3CDTF">2023-03-13T19:42:23Z</dcterms:modified>
</cp:coreProperties>
</file>